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第二附属医院-发放 -核对 大学" sheetId="8" r:id="rId1"/>
    <sheet name="第二附属医院-发放 (2017)以此为准" sheetId="7" r:id="rId2"/>
  </sheets>
  <definedNames>
    <definedName name="_xlnm._FilterDatabase" localSheetId="0" hidden="1">'第二附属医院-发放 -核对 大学'!$A$1:$Q$153</definedName>
    <definedName name="_xlnm._FilterDatabase" localSheetId="1" hidden="1">'第二附属医院-发放 (2017)以此为准'!$A$1:$T$42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<sst xmlns="http://schemas.openxmlformats.org/spreadsheetml/2006/main" count="829" uniqueCount="338">
  <si>
    <t>序号</t>
  </si>
  <si>
    <t>项目批准号</t>
  </si>
  <si>
    <t>项目名称</t>
  </si>
  <si>
    <t>院系所</t>
  </si>
  <si>
    <t>负责人</t>
  </si>
  <si>
    <t>起止年月</t>
  </si>
  <si>
    <t>间接费用</t>
  </si>
  <si>
    <t>总绩效</t>
  </si>
  <si>
    <t>既往结余绩效</t>
  </si>
  <si>
    <t>本次到账间接经费</t>
  </si>
  <si>
    <t>本次提取科研条件支撑费</t>
  </si>
  <si>
    <t>本次提取大学管理费</t>
  </si>
  <si>
    <t>本次提取二级单位管理费</t>
  </si>
  <si>
    <t>本次到账绩效</t>
  </si>
  <si>
    <t>分配绩效
（此次发放绩效）</t>
  </si>
  <si>
    <t>结余绩效</t>
  </si>
  <si>
    <t>备注</t>
  </si>
  <si>
    <t>神经病学</t>
  </si>
  <si>
    <t>第二附属医院</t>
  </si>
  <si>
    <t>杨清武</t>
  </si>
  <si>
    <t>2016.01-2020.12</t>
  </si>
  <si>
    <t>组蛋白修饰调节TCF4 选择性剪接在食管癌发生发展中的作用机制研究</t>
  </si>
  <si>
    <t>章波</t>
  </si>
  <si>
    <t>2017.01-2020.12</t>
  </si>
  <si>
    <t>miRNAs修饰策略提高CAR-T细胞免疫治疗疗效及机制研究</t>
  </si>
  <si>
    <t>朱波</t>
  </si>
  <si>
    <t>2017.01-2021.12</t>
  </si>
  <si>
    <t>lncRNA-RP11去甲基化调控Rab26介导肺血管重构的囊泡运输机制</t>
  </si>
  <si>
    <t>王关嵩</t>
  </si>
  <si>
    <t>lncRNA MIAT调控心脏干细胞氧化DDR的分子机制及其在心肌梗死再生修复中作用研究</t>
  </si>
  <si>
    <t>喻杨</t>
  </si>
  <si>
    <t>课题检查结果为中，结题后评估结果为优，发放总绩效的80%，结余20%上缴大学管理费</t>
  </si>
  <si>
    <t>Klotho调控线粒体自噬抑制EPC衰老及机制研究</t>
  </si>
  <si>
    <t>赵晓辉</t>
  </si>
  <si>
    <t>P2X7受体介导小胶质细胞炎症反应抑制海马神经发生在卒中后抑郁中的作用及机制研究</t>
  </si>
  <si>
    <t>程赛宇</t>
  </si>
  <si>
    <t>CXCR2通过细胞衰老调控软骨终板干细胞在椎间盘内稳态维持系统中功能的分子机制研究</t>
  </si>
  <si>
    <t>周跃</t>
  </si>
  <si>
    <t>HDAC-miR212/132-SOX4轴活化促进肺腺癌EGFR-TKI继发性耐药的机制研究</t>
  </si>
  <si>
    <t>卓文磊</t>
  </si>
  <si>
    <t>Notch信号介导的骨肉瘤干细胞与内皮细胞的相互作用及分子机制研究</t>
  </si>
  <si>
    <t>郭乔楠</t>
  </si>
  <si>
    <t>NEDD4介导PTEN泛素化降解在NSCLC EGFR-TKI耐药中的作用及调控机制研究</t>
  </si>
  <si>
    <t>陈正堂</t>
  </si>
  <si>
    <t>COMMD7调节NUF2经TRAF6/HNF4α维持Nanog+肝癌干细胞干性的机制研究</t>
  </si>
  <si>
    <t>李靖</t>
  </si>
  <si>
    <t>铜绿假单胞菌PcrV诱导巨噬细胞M1极化的分子机制及其在清除细菌生物膜中的作用研究</t>
  </si>
  <si>
    <t>余华</t>
  </si>
  <si>
    <t>2018.01-2020.12</t>
  </si>
  <si>
    <t>EZH2在肺癌细胞PD-L1表达调控中的作用及机制研究</t>
  </si>
  <si>
    <t>王欣欣</t>
  </si>
  <si>
    <t>嗜酸性粒细胞招募CTL在立体定向放疗激发抗瘤免疫应答中的作用机制研究</t>
  </si>
  <si>
    <t>贾罄竹</t>
  </si>
  <si>
    <t>多胺介导的自组装DNA纳米环模拟circRNA-001947抗肺癌肿瘤研究</t>
  </si>
  <si>
    <t>钱航</t>
  </si>
  <si>
    <t>肾单元通过CXCL12b/CXCR4a信号招募肾髓细胞再生肾小球毛细血管的机制研究</t>
  </si>
  <si>
    <t>刘赤</t>
  </si>
  <si>
    <t>2018.01-2021.12</t>
  </si>
  <si>
    <t>基于深度迁移学习的心脏MRI动态结构跟踪技术研究</t>
  </si>
  <si>
    <t>肖晶晶</t>
  </si>
  <si>
    <t>LXRβ调控胆固醇转运在铜绿假单胞菌致急性肺损伤肺部炎症中的作用及机制研究</t>
  </si>
  <si>
    <t>郭亮</t>
  </si>
  <si>
    <t>Klotho改善慢性肾脏病加速性动脉粥样硬化的作用及机制研究</t>
  </si>
  <si>
    <t>杨可</t>
  </si>
  <si>
    <t>离职未提交材料</t>
  </si>
  <si>
    <t>芳香烃受体通过CaSR调节杯状细胞内Muc2分泌在结肠炎中的保护作用及机制研究</t>
  </si>
  <si>
    <t>殷久恒</t>
  </si>
  <si>
    <t>NTs通过NTSR1/Caveolin-3上调HCN通道活性在膀胱过度活动症中的作用机制研究</t>
  </si>
  <si>
    <t>董兴有</t>
  </si>
  <si>
    <t>骨骼肌分化新调控因子mGPDH在糖尿病肌病中的作用与机制研究</t>
  </si>
  <si>
    <t>瞿华</t>
  </si>
  <si>
    <t>LAMP3在肝自噬相关脂分解中的调控作用及其机制研究</t>
  </si>
  <si>
    <t>廖晓玉</t>
  </si>
  <si>
    <t>TCF4调控DRG神经元Nav1.8表达影响慢性术后疼痛的机制研究</t>
  </si>
  <si>
    <t>段光友</t>
  </si>
  <si>
    <t>星形胶质细胞源性的IL-21通过LCN2调控神经元兴奋性在颞叶癫痫中的作用机制</t>
  </si>
  <si>
    <t>王礼</t>
  </si>
  <si>
    <t>课题后评估中差，不发放</t>
  </si>
  <si>
    <t>A20促进Nrdp1聚泛素化致MyD88降解抑制炎症反应的新机制</t>
  </si>
  <si>
    <t>孟召友</t>
  </si>
  <si>
    <t>碳硅橡胶表面微拓扑结构通过ECM调控TGF-β/Smad信号通路抑制成纤维细胞成肌转化的机制</t>
  </si>
  <si>
    <t>周鑫</t>
  </si>
  <si>
    <t>骨桥蛋白(OPN)促进软骨终板干细胞向髓核内归巢及其力生物学机制研究</t>
  </si>
  <si>
    <t>刘铭汉</t>
  </si>
  <si>
    <t>疟原虫ΔCSP蛋白抑制肺癌细胞自噬在其增敏EGFR靶向治疗中的作用和机制研究</t>
  </si>
  <si>
    <t>郑鸿</t>
  </si>
  <si>
    <t>FOXM1非转录样效应抑制线粒体自噬促进胃癌侵袭转移的作用及分子机制研究</t>
  </si>
  <si>
    <t>吴亚冉</t>
  </si>
  <si>
    <t>FoxO3a-FoxM1反馈调控环路在胃癌侵袭转移中的作用及分子机制研究</t>
  </si>
  <si>
    <t>曾硕</t>
  </si>
  <si>
    <t>组蛋白转甲基酶G9a调节巨噬细胞炎症反应在双酚A暴露促进动脉粥样硬化中的作用及机制研究</t>
  </si>
  <si>
    <t>刘川</t>
  </si>
  <si>
    <t>人参皂苷Compound-K通过LXR信号对脑出血后神经干细胞神经发生的影响及机制研究</t>
  </si>
  <si>
    <t>周丽</t>
  </si>
  <si>
    <t>高原急性缺氧致心肌损伤的关键分子及机制研究</t>
  </si>
  <si>
    <t>黄岚</t>
  </si>
  <si>
    <t>2018.01-2022.12</t>
  </si>
  <si>
    <t>TCEB3突变通过抑制巨核细胞成熟诱发IT的作用及其机制研究</t>
  </si>
  <si>
    <t>陈立</t>
  </si>
  <si>
    <t>Brd4表观调控Nox4依赖的血管平滑肌氧化应激的机制研究</t>
  </si>
  <si>
    <t>秦浙学</t>
  </si>
  <si>
    <t>CUEDC2调节SERCA2α活性参与心力衰竭发生和进展的机制研究</t>
  </si>
  <si>
    <t>蹇朝</t>
  </si>
  <si>
    <t>AhR与HIF-1α竞争性结合ARNT在肠胶质细胞调控肠粘膜屏障的作用机制研究</t>
  </si>
  <si>
    <t>肖卫东</t>
  </si>
  <si>
    <t>CD38/cADPR信号通路异常促逼尿肌过度活动（DO）发生的分子机制及干预措施研究</t>
  </si>
  <si>
    <t>郑霁</t>
  </si>
  <si>
    <t>Neuritin通过NMDA受体促进骨髓间充质干细胞迁移治疗糖尿病周围神经病变的作用机制</t>
  </si>
  <si>
    <t>周吉银</t>
  </si>
  <si>
    <t>生物力通过RhoA/Rock通路引起小梁网细胞向肌成纤维细胞转化</t>
  </si>
  <si>
    <t>邹欢</t>
  </si>
  <si>
    <t>AT1R诱导小胶质细胞M1极化在慢性低灌注脑损害中的作用及调控机制研究</t>
  </si>
  <si>
    <t>刘勇</t>
  </si>
  <si>
    <t>VEGF-C/VEGFR-3信号通路在FCD少突胶质前体细胞成熟障碍中的作用机制研究</t>
  </si>
  <si>
    <t>张春青</t>
  </si>
  <si>
    <t>TLR1调控GABA能神经元Cacng2受体在颞叶癫痫的作用及机制</t>
  </si>
  <si>
    <t>王法祥</t>
  </si>
  <si>
    <t>CRH起搏MCD微灶痫性放电的作用和机制研究</t>
  </si>
  <si>
    <t>刘仕勇</t>
  </si>
  <si>
    <t>PdNi-C3N4量子点和信号级联放大的微纳传感器多联检测肝癌lncRNA标志物的研究</t>
  </si>
  <si>
    <t>刘飞</t>
  </si>
  <si>
    <t>人端粒酶逆转录酶(hTERT)线粒体转位在肝癌化疗耐药中的作用机制研究</t>
  </si>
  <si>
    <t>杨仕明</t>
  </si>
  <si>
    <t>F-box蛋白FBXW2调控EGFR在前列腺癌发生及转移中的作用及机制研究</t>
  </si>
  <si>
    <t>徐杰</t>
  </si>
  <si>
    <t>长链非编码RNA YWHAEP7抑制非经典Hippo信号通路的分子机制及其在结肠癌转移中的作用研究</t>
  </si>
  <si>
    <t>黎伯胜</t>
  </si>
  <si>
    <t>荷瘤状态下MDSC来源的新机制--- S100A8介导脾脏红系前体细胞分化受阻并分化成MDSC</t>
  </si>
  <si>
    <t>龙海霞</t>
  </si>
  <si>
    <t>FOXM1线粒体转位诱导糖代谢重编程促胃癌侵袭转移的作用及分子机制研究</t>
  </si>
  <si>
    <t>胡长江</t>
  </si>
  <si>
    <t>Yap1-ROS信号轴维持肺鳞癌启动细胞放疗抵抗的机制研究</t>
  </si>
  <si>
    <t>孙建国</t>
  </si>
  <si>
    <t>靶向VDR miRNAs和VDR多态性在结核病中的作用及机制研究</t>
  </si>
  <si>
    <t>林辉</t>
  </si>
  <si>
    <t>LncRNA MALAT1通过GADD45A抑制BM-MSCs放射后成骨分化机制研究</t>
  </si>
  <si>
    <t>李久煊</t>
  </si>
  <si>
    <t>2019.01-2021.12</t>
  </si>
  <si>
    <t>PP2A/PI3k/Akt调控FBW7表达在腹泻性贝毒暴露引起结肠上皮增生中的作用研究</t>
  </si>
  <si>
    <t>黄露</t>
  </si>
  <si>
    <t>铜绿假单胞菌分泌型Ndk促进宿主非小细胞肺癌转移的分子机制研究</t>
  </si>
  <si>
    <t>第二附属医院临床医学研究中心</t>
  </si>
  <si>
    <t>张克斌</t>
  </si>
  <si>
    <t>2019.01-2022.12</t>
  </si>
  <si>
    <t>解析海马CA1区不同亚层锥体细胞的空间编码与计算机制</t>
  </si>
  <si>
    <t>张生家</t>
  </si>
  <si>
    <t>2019.01-2020.12</t>
  </si>
  <si>
    <t>TLR4调控Rab26介导溶酶体成熟在肺微血管内皮屏障损伤中的机制研究</t>
  </si>
  <si>
    <t>贺斌峰</t>
  </si>
  <si>
    <t>Crif1/VEGF-A介导巨噬细胞转分化为内皮样细胞修复造血龛损伤的机制研究</t>
  </si>
  <si>
    <t>张小梅</t>
  </si>
  <si>
    <t>MAM介导的EPCs线粒体自噬在动脉粥样硬化内皮损伤修复中的作用及机制研究</t>
  </si>
  <si>
    <t>杨杰</t>
  </si>
  <si>
    <t>硫酸吲哚酚抑制DRP1介导的线粒体自噬在CKD肠道功能紊乱中的作用及机制研究</t>
  </si>
  <si>
    <t>黄英辉</t>
  </si>
  <si>
    <t>HIF-1α/DUSP2/STAT3通路在AKI向CKD转化中的作用及机制研究</t>
  </si>
  <si>
    <t>熊加川</t>
  </si>
  <si>
    <t>C1qR维持eIF2α磷酸化保护急性肾损伤的作用及机制研究</t>
  </si>
  <si>
    <t>刘永</t>
  </si>
  <si>
    <t>不予发放</t>
  </si>
  <si>
    <t>肾小管源性STING诱导B淋巴细胞浸润促进肾间质纤维化的作用及机制研究</t>
  </si>
  <si>
    <t>余彦霖</t>
  </si>
  <si>
    <t>缺血性脑卒中后抑郁发生关键脑区的神经环路解析</t>
  </si>
  <si>
    <t>刁玉璞</t>
  </si>
  <si>
    <t>ROCK1激活Drp1诱导的神经细胞线粒体异常分裂在帕金森病发病中的作用机制研究</t>
  </si>
  <si>
    <t>张倩</t>
  </si>
  <si>
    <t>HPV16 E6调控长非编码RNA ST8SIA6-AS1促进垂体生长激素腺瘤侵袭的机制研究</t>
  </si>
  <si>
    <t>郑新</t>
  </si>
  <si>
    <t>Glut1作为糖代谢能量开关驱动NETosis参与ANCA相关性血管炎作用机制研究</t>
  </si>
  <si>
    <t>王卫黎</t>
  </si>
  <si>
    <t>辣椒碱通过下调SCD-1阻断细胞自噬在其增敏顺铂杀伤食管癌细胞中的作用和机制研究</t>
  </si>
  <si>
    <t>卢潇</t>
  </si>
  <si>
    <t>FOXM1非转录依赖抑制人端粒酶逆转录酶泛素化降解促胃癌侵袭转移的作用及机制研究</t>
  </si>
  <si>
    <t>刘诚</t>
  </si>
  <si>
    <t>肝素酶非酶活性增强TFEB介导的自噬途径促胃癌细胞增殖的作用及分子机制研究</t>
  </si>
  <si>
    <t>杨敏</t>
  </si>
  <si>
    <t>AMT在TCF4调控下介导线粒体甘氨酸代谢促进非小细胞肺癌恶性增殖的机制研究</t>
  </si>
  <si>
    <t>高伊星</t>
  </si>
  <si>
    <t>EZH2调控C/EBPε介导荷瘤状态下MDSC的产生及机制研究</t>
  </si>
  <si>
    <t>王中瑜</t>
  </si>
  <si>
    <t>FGF19通过激活SOCE促进肝癌干细胞自我更新的作用及机制研究</t>
  </si>
  <si>
    <t>赵化侃</t>
  </si>
  <si>
    <t>基于lncRNA GAS5和肝素酶双靶向纳米探针的构建及其对胃癌转移诊断的实验研究</t>
  </si>
  <si>
    <t>黄瑜</t>
  </si>
  <si>
    <t>黄芪多糖基于RACK1调节通路缓解LPS诱导的T2DM的研究</t>
  </si>
  <si>
    <t>任小旦</t>
  </si>
  <si>
    <t>卒中后血管新生的调控及机制</t>
  </si>
  <si>
    <t>李芳菲</t>
  </si>
  <si>
    <t>星形胶质细胞新亚群的发现及其在脑缺血再灌注损伤中的作用及机制</t>
  </si>
  <si>
    <t>2019.01-2023.12</t>
  </si>
  <si>
    <t>Rab26调控环状RNA-LECRR甲基化促进肺血管重构的功能及机制</t>
  </si>
  <si>
    <t>尤再春</t>
  </si>
  <si>
    <t>Twist1在血管平滑肌细胞增殖和肺动脉高压肺血管重塑中的作用及机制研究</t>
  </si>
  <si>
    <t>范晔</t>
  </si>
  <si>
    <t>PPARγ与lncRNA PACER相互抑制的分子机制及其在脓毒症急性肺损伤中的作用研究</t>
  </si>
  <si>
    <t>胡明冬</t>
  </si>
  <si>
    <t>Rab43甲基化介导巨噬细胞LC3吞噬作用调控ARDS的炎性机制</t>
  </si>
  <si>
    <t>Cx43介导的间隙连接通讯调控Rac1维持LSC干性特征的作用机制</t>
  </si>
  <si>
    <t>张曦</t>
  </si>
  <si>
    <t>LncRNA-MALAT1通过miR-185靶向调控STIM1介导的平滑肌细胞自噬在动脉粥样硬化中的作用及机制研究</t>
  </si>
  <si>
    <t>张继航</t>
  </si>
  <si>
    <t>NCX1调控食管壁肌间神经元nNOS活性及其在贲门失弛缓中的作用机制研究</t>
  </si>
  <si>
    <t>董辉</t>
  </si>
  <si>
    <t>基于HIF-1α对肠上皮细胞自噬的调控探讨短链脂肪酸治疗IBD的作用及机理</t>
  </si>
  <si>
    <t>杨桦</t>
  </si>
  <si>
    <t>肾小管上皮细胞αKlotho减少致FAO障碍及其在AKI向CKD发展中的作用与机制研究</t>
  </si>
  <si>
    <t>赵景宏</t>
  </si>
  <si>
    <t>BDNF激活Ras-MEK-ERK通路上调SRF致膀胱过度活动症的机制研究</t>
  </si>
  <si>
    <t>杨振兴</t>
  </si>
  <si>
    <t>DPP-4/CD26及其对NRF2负性调控诱导糖尿病溃疡延迟愈合作用及机制研究</t>
  </si>
  <si>
    <t>隆敏</t>
  </si>
  <si>
    <t>西南</t>
  </si>
  <si>
    <t>腺苷A2A受体缺失致周细胞凋亡在慢性低灌注脑白质损伤中的作用及机制</t>
  </si>
  <si>
    <t>段炜</t>
  </si>
  <si>
    <t>LL-37-IL-36 axis 在肠成纤维细胞调控肠黏膜屏障中的作用机制研究</t>
  </si>
  <si>
    <t>孙力华</t>
  </si>
  <si>
    <t>硅橡胶表面拓扑结构通过F-actin影响核Emerin蛋白增强成纤维细胞粘附能力的分子机制</t>
  </si>
  <si>
    <t>樊东力</t>
  </si>
  <si>
    <t>Cas13a/Csm6聚合酶放大电化学SHERLOCK系统的构建及超敏检测肝癌circRNA的研究</t>
  </si>
  <si>
    <t>张立群</t>
  </si>
  <si>
    <t>GATA4介导自噬抑制椎间盘内高氧引起髓核细胞衰老的作用和机制研究</t>
  </si>
  <si>
    <t>CagA+ H.pylori促进lncRNA RCAN1表达在胃癌细胞侵袭转移中的作用及其分子机制研究</t>
  </si>
  <si>
    <t>谢霞</t>
  </si>
  <si>
    <t>毛钩藤碱通过激活CAP1调控的线粒体分裂选择性诱导肺癌细胞凋亡的分子机制研究</t>
  </si>
  <si>
    <t>李国兵</t>
  </si>
  <si>
    <t>NTs激活NCX1反向模式致膀胱过度活动症的机制研究</t>
  </si>
  <si>
    <t>朱景振</t>
  </si>
  <si>
    <t>2020.01-2022.12</t>
  </si>
  <si>
    <t>Sortilin对额颞叶变性脑内tau蛋白异常磷酸化的调控作用和机制研究</t>
  </si>
  <si>
    <t>沈林林</t>
  </si>
  <si>
    <t>血小板活化因子介导的巨噬细胞胞外陷阱在多发性硬化发病中的作用及机制研究</t>
  </si>
  <si>
    <t>李玉彬</t>
  </si>
  <si>
    <t>高表达GLT8D1的脑组织Foxp3+Treg细胞的发现及在多发性硬化中的作用及机制研究</t>
  </si>
  <si>
    <t>周楷</t>
  </si>
  <si>
    <t>课题检查中差，暂不发放</t>
  </si>
  <si>
    <t>MFSD2a泛素化在脑出血血脑屏障损伤中作用和机制研究</t>
  </si>
  <si>
    <t>邱忠明</t>
  </si>
  <si>
    <t>神经干细胞磷脂膜微囊化促进细胞存活在脑梗死后神经修复中的作用及机制</t>
  </si>
  <si>
    <t>徐瑞</t>
  </si>
  <si>
    <t>RIPK3通过FoxO1-PDK2信号通路诱导TAMs向M1型极化的分子机制研究</t>
  </si>
  <si>
    <t>吴磊</t>
  </si>
  <si>
    <t>过氧化氢“激活”型纳米探针的原位构建及用于乳腺癌光声诊断的研究</t>
  </si>
  <si>
    <t>周春宇</t>
  </si>
  <si>
    <t>MFGE8促进肺血管周细胞增殖和迁移在高原肺动脉高压中的作用及机制研究</t>
  </si>
  <si>
    <t>卞士柱</t>
  </si>
  <si>
    <t>NOX4-EZH2环路调控髓核细胞氧化应激相关衰老的机制研究</t>
  </si>
  <si>
    <t>冯陈诚</t>
  </si>
  <si>
    <t>应力作用下miR-142-3p调控YAP/TAZ通路促进软骨终板干细胞成骨分化的机制研究</t>
  </si>
  <si>
    <t>刘超</t>
  </si>
  <si>
    <t>hTERT非端粒酶逆转录酶活性抑制叉头盒蛋白M1泛素化促胃癌侵袭转移的作用及机制研究</t>
  </si>
  <si>
    <t>李新哲</t>
  </si>
  <si>
    <t>Caspase-8功能缺失重塑肿瘤微环境致免疫治疗耐药机制及扭转策略研究</t>
  </si>
  <si>
    <t>龚志华</t>
  </si>
  <si>
    <t>氮掺杂石墨烯量子点-微生物共轭体系增强靶向肿瘤及可视化生物治疗的研究</t>
  </si>
  <si>
    <t>刘云</t>
  </si>
  <si>
    <t>脱氢紫堇碱直接结合P2Y1R抑制血小板聚集的分子机制研究</t>
  </si>
  <si>
    <t>谭程宁</t>
  </si>
  <si>
    <t>Sema3A抑制巨噬细胞向M2型极化增强移植物抗白血病效应的机制研究</t>
  </si>
  <si>
    <t>高力</t>
  </si>
  <si>
    <t>2020.01-2023.12</t>
  </si>
  <si>
    <t>III型干扰素IFN-λ通过STAT1非依赖的JAK2-AKT通路参与炎症性肠病TJ屏障调控的作用机制研究</t>
  </si>
  <si>
    <t>于敏</t>
  </si>
  <si>
    <t>Piezo1响应力学信号促进尿源干细胞向膀胱平滑肌分化的机制研究</t>
  </si>
  <si>
    <t>陈伟</t>
  </si>
  <si>
    <t>葡糖胺基化修饰调控TET2去甲基化活性及在糖尿病肾病发病中的作用</t>
  </si>
  <si>
    <t>冯兵</t>
  </si>
  <si>
    <t>线粒体蛋白mGPDH缺失调控肌源性棕色脂肪分化抗肥胖的作用机制</t>
  </si>
  <si>
    <t>刘羞菲</t>
  </si>
  <si>
    <t>星形胶质细胞源性IL-21诱导外泌体释放在难治性癫痫中的作用及机制</t>
  </si>
  <si>
    <t>杨梅华</t>
  </si>
  <si>
    <t>GPX4调控GABA神经元铁坏死在颞叶癫痫中的作用及机制</t>
  </si>
  <si>
    <t>蒋国会</t>
  </si>
  <si>
    <t>IL-21信号调控星形胶质细胞表型转换在难治性癫痫中的作用和机制</t>
  </si>
  <si>
    <t>Dnmt2调控精子tsRNA介导父代表观遗传印记信息形成的机制研究</t>
  </si>
  <si>
    <t>张云芳</t>
  </si>
  <si>
    <t>总到账9</t>
  </si>
  <si>
    <t>SigB(Q225P)突变促进金黄色葡萄球菌膜泡形成的作用与机制研究</t>
  </si>
  <si>
    <t>周人杰</t>
  </si>
  <si>
    <t>声学效应调控星形胶质细胞神经分泌效应促NSCs存活与修复TBI</t>
  </si>
  <si>
    <t>徐亚丽</t>
  </si>
  <si>
    <t>CCL2/CCR2在短期低氧条件下通过ERK1/2通路调节表皮细胞迁移促进创面愈合的分子机制</t>
  </si>
  <si>
    <t>张一鸣</t>
  </si>
  <si>
    <t>POTEB竞争性入核抑制Wnt/β-catenin信号通路及其与Notch通路交互作用在骨髓间充质干细胞向髓核细胞分化中的作用机制研究</t>
  </si>
  <si>
    <t>李长青</t>
  </si>
  <si>
    <t>N-Ac-PGP影响髓核间充质干细胞的静息状态导致其衰老相关性改变的机制研究</t>
  </si>
  <si>
    <t>黄博</t>
  </si>
  <si>
    <t>减毒弓形虫上调肺癌细胞外泌体Meosin蛋白在其激活肿瘤免疫微环境中的作用和机制研究</t>
  </si>
  <si>
    <t>戴纪刚</t>
  </si>
  <si>
    <t>Hsa_circ_0000384介导染色质重塑激活FOXO1/FOXO3a转录在抗胃癌中的作用及机制研究</t>
  </si>
  <si>
    <t>肠道菌群介导TRPV4促炎症相关结肠癌发生的作用及机制研究</t>
  </si>
  <si>
    <t>唐波</t>
  </si>
  <si>
    <t>内质网RyR2介导内钙释放促进胃癌细胞凋亡的分子机制研究</t>
  </si>
  <si>
    <t>万晗星</t>
  </si>
  <si>
    <t>BMP信号通路相关长链非编码RNA AC068643.1在 IDH野生型胶质母细胞瘤干细胞干性调控中的作用机制研究</t>
  </si>
  <si>
    <t>吕胜青</t>
  </si>
  <si>
    <t>骨肉瘤干细胞诱导转移前微环境内皮细胞自噬促进肺转移的分子机制研究</t>
  </si>
  <si>
    <t>TGF-β降解TAL1在EPOR缺失导致荷瘤状态下CD45阳性红系前体细胞分化阻滞中的作用及机制</t>
  </si>
  <si>
    <t>MSH3/PRKDC协同致死增强肺癌放射-免疫远隔效应的作用与机制研究</t>
  </si>
  <si>
    <t>CRIF1在放射致BM-MSCs衰老发生中的作用及机制研究</t>
  </si>
  <si>
    <t>冉茜</t>
  </si>
  <si>
    <t>雌马酚在高糖条件下通过ER途径调控成骨细胞增殖防治DOP的作用和机制研究</t>
  </si>
  <si>
    <t>王建</t>
  </si>
  <si>
    <t>S100A9在尿源干细胞活化MTRF-A/PTEN通路抑制IC/BPS炎症反应的机制研究</t>
  </si>
  <si>
    <t>赵江</t>
  </si>
  <si>
    <t>平滑肌组蛋白甲基转移酶G9a调控Klotho/Nox4轴在血管内膜生成中的作用及机制研究</t>
  </si>
  <si>
    <t>刘曦</t>
  </si>
  <si>
    <t>2021.01-2023.12</t>
  </si>
  <si>
    <t>TLR4通过结合Amuc-1100介导Akkermansia muciniphila肠道定植在溃疡性结肠炎中的作用机制研究</t>
  </si>
  <si>
    <t>刘姚江</t>
  </si>
  <si>
    <t>尿源干细胞外泌体内miR-29a-3p调控CKAP4/AKT信号通路促进IC/BPS膀胱上皮修复的机制研究</t>
  </si>
  <si>
    <t>孙碧韶</t>
  </si>
  <si>
    <t>Dock5在糖尿病溃疡创面再上皮化中的作用与机制研究</t>
  </si>
  <si>
    <t>王昱人</t>
  </si>
  <si>
    <t>放疗区骨缺损修复中miR-34a通过调控成骨-破骨平衡影响骨再生的机制研究</t>
  </si>
  <si>
    <t>刘欢</t>
  </si>
  <si>
    <t>缺血半暗带中神经元特异性的STMN2在促缺血缺氧耐受中的作用和机制研究</t>
  </si>
  <si>
    <t>刘昶</t>
  </si>
  <si>
    <t>靶向PSD95-GK结构域的新型小分子抑制剂在脑缺血再灌注损伤中的保护作用及分子机制</t>
  </si>
  <si>
    <t>陈琼</t>
  </si>
  <si>
    <t>噬菌体PaP3基因产物Gp68上调铜绿假单胞菌minD/mvaT基因发挥抗菌作用的机制和应用研究</t>
  </si>
  <si>
    <t>杨子晨</t>
  </si>
  <si>
    <t>TC2N调控肺癌干细胞干性的分子机制研究</t>
  </si>
  <si>
    <t>郝翔麟</t>
  </si>
  <si>
    <t>Axl介导具有红系前体细胞标志的TAM吞噬凋亡肿瘤细胞引发肿瘤免疫抑制的机制研究</t>
  </si>
  <si>
    <t>陈德高</t>
  </si>
  <si>
    <t>CircKDM4C通过上调MMP9促胃癌侵袭转移的作用及分子机制研究</t>
  </si>
  <si>
    <t>节梦梦</t>
  </si>
  <si>
    <t>可控自组装双芘-多肽纳米材料的构建及其在胃癌分子影像诊断中的实验研究</t>
  </si>
  <si>
    <t>罗强</t>
  </si>
  <si>
    <t>Slit2/Robo通路在SEB致皮肤血管内皮失稳态中的作用和机制</t>
  </si>
  <si>
    <t>黄珂</t>
  </si>
  <si>
    <t>tsRNA与父系获得性遗传</t>
  </si>
  <si>
    <t>总19.8</t>
  </si>
  <si>
    <t>造血微环境放射损伤机制与重建</t>
  </si>
  <si>
    <t>变更总绩效</t>
  </si>
  <si>
    <t>原分配绩效</t>
  </si>
  <si>
    <t>变更分配绩效（此次发放），以此为准</t>
  </si>
  <si>
    <t>课题检查结果为差，结题后评估结果为差，结余绩效全额上缴大学管理费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</si>
</sst>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等线"/>
      <charset val="134"/>
      <scheme val="minor"/>
    </font>
    <font>
      <sz val="11"/>
      <name val="等线"/>
      <charset val="134"/>
      <scheme val="minor"/>
    </font>
    <font>
      <sz val="11"/>
      <color theme="1"/>
      <name val="黑体"/>
      <charset val="134"/>
    </font>
    <font>
      <sz val="11"/>
      <color rgb="FFFF0000"/>
      <name val="等线"/>
      <charset val="134"/>
      <scheme val="minor"/>
    </font>
    <font>
      <sz val="10"/>
      <color rgb="FFFF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7">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rgb="FF92D050"/>
        <bgColor indexed="64"/>
      </patternFill>
    </fill>
    <fill>
      <patternFill patternType="solid">
        <fgColor theme="4" tint="0.799981688894314"/>
        <bgColor indexed="64"/>
      </patternFill>
    </fill>
    <fill>
      <patternFill patternType="solid">
        <fgColor rgb="FFFFC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7"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8" borderId="5" applyNumberFormat="0" applyAlignment="0" applyProtection="0">
      <alignment vertical="center"/>
    </xf>
    <xf numFmtId="0" fontId="14" fillId="9" borderId="6" applyNumberFormat="0" applyAlignment="0" applyProtection="0">
      <alignment vertical="center"/>
    </xf>
    <xf numFmtId="0" fontId="15" fillId="9" borderId="5" applyNumberFormat="0" applyAlignment="0" applyProtection="0">
      <alignment vertical="center"/>
    </xf>
    <xf numFmtId="0" fontId="16" fillId="10"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11" borderId="0" applyNumberFormat="0" applyBorder="0" applyAlignment="0" applyProtection="0">
      <alignment vertical="center"/>
    </xf>
    <xf numFmtId="0" fontId="20"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3" fillId="5"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cellStyleXfs>
  <cellXfs count="35">
    <xf numFmtId="0" fontId="0" fillId="0" borderId="0" xfId="0"/>
    <xf numFmtId="0" fontId="0" fillId="0" borderId="0" xfId="0" applyAlignment="1">
      <alignment horizontal="center" vertical="center" wrapText="1"/>
    </xf>
    <xf numFmtId="0" fontId="1" fillId="0" borderId="0" xfId="0" applyFont="1"/>
    <xf numFmtId="0" fontId="0" fillId="0" borderId="0" xfId="0" applyAlignment="1">
      <alignment horizontal="center"/>
    </xf>
    <xf numFmtId="0" fontId="0" fillId="2" borderId="0" xfId="0" applyFill="1"/>
    <xf numFmtId="0" fontId="0" fillId="3" borderId="0" xfId="0" applyFill="1"/>
    <xf numFmtId="0" fontId="2" fillId="0" borderId="1" xfId="0" applyFont="1" applyBorder="1" applyAlignment="1">
      <alignment horizontal="center" vertical="center" wrapText="1"/>
    </xf>
    <xf numFmtId="0" fontId="0" fillId="4" borderId="1" xfId="0" applyFill="1" applyBorder="1" applyAlignment="1">
      <alignment horizontal="center" vertical="center" wrapText="1"/>
    </xf>
    <xf numFmtId="0" fontId="0" fillId="4" borderId="1" xfId="0" applyFill="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3" fillId="4" borderId="1" xfId="0" applyFont="1" applyFill="1" applyBorder="1" applyAlignment="1">
      <alignment horizontal="center" vertical="center" wrapText="1"/>
    </xf>
    <xf numFmtId="0" fontId="0" fillId="4" borderId="1" xfId="0" applyFill="1" applyBorder="1" applyAlignment="1">
      <alignment horizontal="center" vertical="center"/>
    </xf>
    <xf numFmtId="0" fontId="4" fillId="0" borderId="1" xfId="0" applyFont="1" applyFill="1" applyBorder="1" applyAlignment="1">
      <alignment horizontal="center" vertical="center" wrapText="1"/>
    </xf>
    <xf numFmtId="0" fontId="0" fillId="0" borderId="0" xfId="0" applyAlignment="1">
      <alignment horizontal="center"/>
    </xf>
    <xf numFmtId="0" fontId="0" fillId="2" borderId="1" xfId="0" applyFill="1" applyBorder="1" applyAlignment="1">
      <alignment horizontal="left" vertical="center" wrapText="1"/>
    </xf>
    <xf numFmtId="0" fontId="3" fillId="4"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5" borderId="1" xfId="0" applyFill="1" applyBorder="1" applyAlignment="1">
      <alignment horizontal="center" vertical="center"/>
    </xf>
    <xf numFmtId="0" fontId="3"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0" fillId="6" borderId="1" xfId="0" applyFill="1" applyBorder="1" applyAlignment="1">
      <alignment horizontal="center" vertical="center" wrapText="1"/>
    </xf>
    <xf numFmtId="0" fontId="0" fillId="6" borderId="1" xfId="0" applyFill="1" applyBorder="1" applyAlignment="1">
      <alignment horizontal="lef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left" vertical="center" wrapText="1"/>
    </xf>
    <xf numFmtId="0" fontId="0" fillId="6" borderId="1" xfId="0"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xfId="49"/>
    <cellStyle name="常规 2" xfId="50"/>
    <cellStyle name="常规 6"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53"/>
  <sheetViews>
    <sheetView tabSelected="1" topLeftCell="C1" workbookViewId="0">
      <pane ySplit="1" topLeftCell="A145" activePane="bottomLeft" state="frozen"/>
      <selection/>
      <selection pane="bottomLeft" activeCell="Q156" sqref="Q156"/>
    </sheetView>
  </sheetViews>
  <sheetFormatPr defaultColWidth="9" defaultRowHeight="13.8"/>
  <cols>
    <col min="2" max="2" width="12.3333333333333" style="3" customWidth="1"/>
    <col min="3" max="3" width="39" customWidth="1"/>
    <col min="5" max="5" width="9" style="20"/>
    <col min="6" max="6" width="15.5" style="3" customWidth="1"/>
    <col min="8" max="8" width="12.6666666666667" customWidth="1"/>
    <col min="10" max="10" width="14" customWidth="1"/>
    <col min="11" max="11" width="12.6666666666667" customWidth="1"/>
    <col min="12" max="12" width="13.6666666666667" customWidth="1"/>
    <col min="14" max="14" width="12.2222222222222" customWidth="1"/>
    <col min="15" max="15" width="9" style="5"/>
    <col min="17" max="17" width="18.8888888888889" customWidth="1"/>
  </cols>
  <sheetData>
    <row r="1" s="1" customFormat="1" ht="43.2" spans="1:17">
      <c r="A1" s="6" t="s">
        <v>0</v>
      </c>
      <c r="B1" s="6" t="s">
        <v>1</v>
      </c>
      <c r="C1" s="6" t="s">
        <v>2</v>
      </c>
      <c r="D1" s="6" t="s">
        <v>3</v>
      </c>
      <c r="E1" s="6" t="s">
        <v>4</v>
      </c>
      <c r="F1" s="6" t="s">
        <v>5</v>
      </c>
      <c r="G1" s="6" t="s">
        <v>6</v>
      </c>
      <c r="H1" s="6" t="s">
        <v>7</v>
      </c>
      <c r="I1" s="6" t="s">
        <v>8</v>
      </c>
      <c r="J1" s="6" t="s">
        <v>9</v>
      </c>
      <c r="K1" s="6" t="s">
        <v>10</v>
      </c>
      <c r="L1" s="6" t="s">
        <v>11</v>
      </c>
      <c r="M1" s="6" t="s">
        <v>12</v>
      </c>
      <c r="N1" s="6" t="s">
        <v>13</v>
      </c>
      <c r="O1" s="12" t="s">
        <v>14</v>
      </c>
      <c r="P1" s="6" t="s">
        <v>15</v>
      </c>
      <c r="Q1" s="16" t="s">
        <v>16</v>
      </c>
    </row>
    <row r="2" s="1" customFormat="1" ht="27.6" spans="1:17">
      <c r="A2" s="7">
        <v>1</v>
      </c>
      <c r="B2" s="7">
        <v>81525008</v>
      </c>
      <c r="C2" s="8" t="s">
        <v>17</v>
      </c>
      <c r="D2" s="7" t="s">
        <v>18</v>
      </c>
      <c r="E2" s="7" t="s">
        <v>19</v>
      </c>
      <c r="F2" s="7" t="s">
        <v>20</v>
      </c>
      <c r="G2" s="7">
        <v>50</v>
      </c>
      <c r="H2" s="7">
        <v>17.5</v>
      </c>
      <c r="I2" s="7">
        <v>7</v>
      </c>
      <c r="J2" s="7">
        <v>0</v>
      </c>
      <c r="K2" s="7">
        <v>0</v>
      </c>
      <c r="L2" s="7">
        <v>0</v>
      </c>
      <c r="M2" s="7">
        <v>0</v>
      </c>
      <c r="N2" s="7">
        <v>0</v>
      </c>
      <c r="O2" s="14">
        <v>7</v>
      </c>
      <c r="P2" s="7">
        <v>0</v>
      </c>
      <c r="Q2" s="7"/>
    </row>
    <row r="3" s="1" customFormat="1" ht="27.6" spans="1:17">
      <c r="A3" s="7">
        <v>2</v>
      </c>
      <c r="B3" s="7">
        <v>31671331</v>
      </c>
      <c r="C3" s="8" t="s">
        <v>21</v>
      </c>
      <c r="D3" s="7" t="s">
        <v>18</v>
      </c>
      <c r="E3" s="7" t="s">
        <v>22</v>
      </c>
      <c r="F3" s="7" t="s">
        <v>23</v>
      </c>
      <c r="G3" s="7">
        <v>11.6</v>
      </c>
      <c r="H3" s="7">
        <v>2.9</v>
      </c>
      <c r="I3" s="7">
        <v>1.16</v>
      </c>
      <c r="J3" s="7">
        <v>0</v>
      </c>
      <c r="K3" s="7">
        <v>0</v>
      </c>
      <c r="L3" s="7">
        <v>0</v>
      </c>
      <c r="M3" s="7">
        <v>0</v>
      </c>
      <c r="N3" s="7">
        <v>0</v>
      </c>
      <c r="O3" s="14">
        <v>1.16</v>
      </c>
      <c r="P3" s="7">
        <v>0</v>
      </c>
      <c r="Q3" s="18"/>
    </row>
    <row r="4" s="1" customFormat="1" ht="27.6" spans="1:17">
      <c r="A4" s="7">
        <v>3</v>
      </c>
      <c r="B4" s="7">
        <v>81620108023</v>
      </c>
      <c r="C4" s="8" t="s">
        <v>24</v>
      </c>
      <c r="D4" s="7" t="s">
        <v>18</v>
      </c>
      <c r="E4" s="7" t="s">
        <v>25</v>
      </c>
      <c r="F4" s="7" t="s">
        <v>26</v>
      </c>
      <c r="G4" s="7">
        <v>47.52</v>
      </c>
      <c r="H4" s="7">
        <v>11.88</v>
      </c>
      <c r="I4" s="7">
        <v>4.752</v>
      </c>
      <c r="J4" s="7">
        <v>0</v>
      </c>
      <c r="K4" s="7">
        <v>0</v>
      </c>
      <c r="L4" s="7">
        <v>0</v>
      </c>
      <c r="M4" s="7">
        <v>0</v>
      </c>
      <c r="N4" s="7">
        <v>0</v>
      </c>
      <c r="O4" s="14">
        <v>4.752</v>
      </c>
      <c r="P4" s="7">
        <v>0</v>
      </c>
      <c r="Q4" s="18"/>
    </row>
    <row r="5" s="1" customFormat="1" ht="27.6" spans="1:17">
      <c r="A5" s="7">
        <v>4</v>
      </c>
      <c r="B5" s="7">
        <v>81670047</v>
      </c>
      <c r="C5" s="8" t="s">
        <v>27</v>
      </c>
      <c r="D5" s="7" t="s">
        <v>18</v>
      </c>
      <c r="E5" s="7" t="s">
        <v>28</v>
      </c>
      <c r="F5" s="7" t="s">
        <v>23</v>
      </c>
      <c r="G5" s="7">
        <v>11.4</v>
      </c>
      <c r="H5" s="7">
        <v>2.85</v>
      </c>
      <c r="I5" s="7">
        <v>1.14</v>
      </c>
      <c r="J5" s="7">
        <v>0</v>
      </c>
      <c r="K5" s="7">
        <v>0</v>
      </c>
      <c r="L5" s="7">
        <v>0</v>
      </c>
      <c r="M5" s="7">
        <v>0</v>
      </c>
      <c r="N5" s="7">
        <v>0</v>
      </c>
      <c r="O5" s="14">
        <v>1.14</v>
      </c>
      <c r="P5" s="7">
        <v>0</v>
      </c>
      <c r="Q5" s="26"/>
    </row>
    <row r="6" s="1" customFormat="1" ht="69" spans="1:17">
      <c r="A6" s="13">
        <v>5</v>
      </c>
      <c r="B6" s="13">
        <v>81670250</v>
      </c>
      <c r="C6" s="21" t="s">
        <v>29</v>
      </c>
      <c r="D6" s="13" t="s">
        <v>18</v>
      </c>
      <c r="E6" s="13" t="s">
        <v>30</v>
      </c>
      <c r="F6" s="13" t="s">
        <v>23</v>
      </c>
      <c r="G6" s="13">
        <v>10</v>
      </c>
      <c r="H6" s="13">
        <v>2.5</v>
      </c>
      <c r="I6" s="13">
        <v>1</v>
      </c>
      <c r="J6" s="13">
        <v>0</v>
      </c>
      <c r="K6" s="13">
        <v>0</v>
      </c>
      <c r="L6" s="13">
        <v>0</v>
      </c>
      <c r="M6" s="13">
        <v>0</v>
      </c>
      <c r="N6" s="13">
        <v>0</v>
      </c>
      <c r="O6" s="13">
        <v>0.5</v>
      </c>
      <c r="P6" s="13">
        <v>0.5</v>
      </c>
      <c r="Q6" s="17" t="s">
        <v>31</v>
      </c>
    </row>
    <row r="7" s="1" customFormat="1" ht="27.6" spans="1:17">
      <c r="A7" s="7">
        <v>6</v>
      </c>
      <c r="B7" s="7">
        <v>81670428</v>
      </c>
      <c r="C7" s="8" t="s">
        <v>32</v>
      </c>
      <c r="D7" s="7" t="s">
        <v>18</v>
      </c>
      <c r="E7" s="7" t="s">
        <v>33</v>
      </c>
      <c r="F7" s="7" t="s">
        <v>23</v>
      </c>
      <c r="G7" s="7">
        <v>11.4</v>
      </c>
      <c r="H7" s="7">
        <v>2.85</v>
      </c>
      <c r="I7" s="7">
        <v>1.14</v>
      </c>
      <c r="J7" s="7">
        <v>0</v>
      </c>
      <c r="K7" s="7">
        <v>0</v>
      </c>
      <c r="L7" s="7">
        <v>0</v>
      </c>
      <c r="M7" s="7">
        <v>0</v>
      </c>
      <c r="N7" s="7">
        <v>0</v>
      </c>
      <c r="O7" s="14">
        <v>1.14</v>
      </c>
      <c r="P7" s="7">
        <v>0</v>
      </c>
      <c r="Q7" s="26"/>
    </row>
    <row r="8" s="1" customFormat="1" ht="27.6" spans="1:17">
      <c r="A8" s="7">
        <v>7</v>
      </c>
      <c r="B8" s="7">
        <v>81671190</v>
      </c>
      <c r="C8" s="8" t="s">
        <v>34</v>
      </c>
      <c r="D8" s="7" t="s">
        <v>18</v>
      </c>
      <c r="E8" s="7" t="s">
        <v>35</v>
      </c>
      <c r="F8" s="7" t="s">
        <v>23</v>
      </c>
      <c r="G8" s="7">
        <v>10.4</v>
      </c>
      <c r="H8" s="7">
        <v>2.6</v>
      </c>
      <c r="I8" s="7">
        <v>1.04</v>
      </c>
      <c r="J8" s="7">
        <v>0</v>
      </c>
      <c r="K8" s="7">
        <v>0</v>
      </c>
      <c r="L8" s="7">
        <v>0</v>
      </c>
      <c r="M8" s="7">
        <v>0</v>
      </c>
      <c r="N8" s="7">
        <v>0</v>
      </c>
      <c r="O8" s="14">
        <v>1.04</v>
      </c>
      <c r="P8" s="7">
        <v>0</v>
      </c>
      <c r="Q8" s="26"/>
    </row>
    <row r="9" s="1" customFormat="1" ht="41.4" spans="1:17">
      <c r="A9" s="7">
        <v>8</v>
      </c>
      <c r="B9" s="7">
        <v>81672215</v>
      </c>
      <c r="C9" s="8" t="s">
        <v>36</v>
      </c>
      <c r="D9" s="7" t="s">
        <v>18</v>
      </c>
      <c r="E9" s="7" t="s">
        <v>37</v>
      </c>
      <c r="F9" s="7" t="s">
        <v>23</v>
      </c>
      <c r="G9" s="7">
        <v>11.4</v>
      </c>
      <c r="H9" s="7">
        <v>2.85</v>
      </c>
      <c r="I9" s="7">
        <v>1.14</v>
      </c>
      <c r="J9" s="7">
        <v>0</v>
      </c>
      <c r="K9" s="7">
        <v>0</v>
      </c>
      <c r="L9" s="7">
        <v>0</v>
      </c>
      <c r="M9" s="7">
        <v>0</v>
      </c>
      <c r="N9" s="7">
        <v>0</v>
      </c>
      <c r="O9" s="14">
        <v>1.14</v>
      </c>
      <c r="P9" s="7">
        <v>0</v>
      </c>
      <c r="Q9" s="26"/>
    </row>
    <row r="10" s="1" customFormat="1" ht="27.6" spans="1:17">
      <c r="A10" s="7">
        <v>9</v>
      </c>
      <c r="B10" s="7">
        <v>81672290</v>
      </c>
      <c r="C10" s="8" t="s">
        <v>38</v>
      </c>
      <c r="D10" s="7" t="s">
        <v>18</v>
      </c>
      <c r="E10" s="7" t="s">
        <v>39</v>
      </c>
      <c r="F10" s="7" t="s">
        <v>23</v>
      </c>
      <c r="G10" s="7">
        <v>11.16</v>
      </c>
      <c r="H10" s="7">
        <v>2.79</v>
      </c>
      <c r="I10" s="7">
        <v>1.116</v>
      </c>
      <c r="J10" s="7">
        <v>0</v>
      </c>
      <c r="K10" s="7">
        <v>0</v>
      </c>
      <c r="L10" s="7">
        <v>0</v>
      </c>
      <c r="M10" s="7">
        <v>0</v>
      </c>
      <c r="N10" s="7">
        <v>0</v>
      </c>
      <c r="O10" s="14">
        <v>1.116</v>
      </c>
      <c r="P10" s="7">
        <v>0</v>
      </c>
      <c r="Q10" s="26"/>
    </row>
    <row r="11" s="1" customFormat="1" ht="27.6" spans="1:17">
      <c r="A11" s="7">
        <v>10</v>
      </c>
      <c r="B11" s="7">
        <v>81672653</v>
      </c>
      <c r="C11" s="8" t="s">
        <v>40</v>
      </c>
      <c r="D11" s="7" t="s">
        <v>18</v>
      </c>
      <c r="E11" s="7" t="s">
        <v>41</v>
      </c>
      <c r="F11" s="7" t="s">
        <v>23</v>
      </c>
      <c r="G11" s="7">
        <v>11</v>
      </c>
      <c r="H11" s="7">
        <v>2.75</v>
      </c>
      <c r="I11" s="7">
        <v>1.1</v>
      </c>
      <c r="J11" s="7">
        <v>0</v>
      </c>
      <c r="K11" s="7">
        <v>0</v>
      </c>
      <c r="L11" s="7">
        <v>0</v>
      </c>
      <c r="M11" s="7">
        <v>0</v>
      </c>
      <c r="N11" s="7">
        <v>0</v>
      </c>
      <c r="O11" s="14">
        <v>1.1</v>
      </c>
      <c r="P11" s="7">
        <v>0</v>
      </c>
      <c r="Q11" s="26"/>
    </row>
    <row r="12" s="1" customFormat="1" ht="27.6" spans="1:17">
      <c r="A12" s="7">
        <v>11</v>
      </c>
      <c r="B12" s="7">
        <v>81672841</v>
      </c>
      <c r="C12" s="8" t="s">
        <v>42</v>
      </c>
      <c r="D12" s="7" t="s">
        <v>18</v>
      </c>
      <c r="E12" s="7" t="s">
        <v>43</v>
      </c>
      <c r="F12" s="7" t="s">
        <v>23</v>
      </c>
      <c r="G12" s="7">
        <v>10.2</v>
      </c>
      <c r="H12" s="7">
        <v>2.55</v>
      </c>
      <c r="I12" s="7">
        <v>1.02</v>
      </c>
      <c r="J12" s="7">
        <v>0</v>
      </c>
      <c r="K12" s="7">
        <v>0</v>
      </c>
      <c r="L12" s="7">
        <v>0</v>
      </c>
      <c r="M12" s="7">
        <v>0</v>
      </c>
      <c r="N12" s="7">
        <v>0</v>
      </c>
      <c r="O12" s="14">
        <v>1.02</v>
      </c>
      <c r="P12" s="7">
        <v>0</v>
      </c>
      <c r="Q12" s="26"/>
    </row>
    <row r="13" s="1" customFormat="1" ht="27.6" spans="1:17">
      <c r="A13" s="7">
        <v>12</v>
      </c>
      <c r="B13" s="7">
        <v>81672902</v>
      </c>
      <c r="C13" s="8" t="s">
        <v>44</v>
      </c>
      <c r="D13" s="7" t="s">
        <v>18</v>
      </c>
      <c r="E13" s="7" t="s">
        <v>45</v>
      </c>
      <c r="F13" s="7" t="s">
        <v>23</v>
      </c>
      <c r="G13" s="7">
        <v>10.6</v>
      </c>
      <c r="H13" s="7">
        <v>2.65</v>
      </c>
      <c r="I13" s="7">
        <v>1.06</v>
      </c>
      <c r="J13" s="7">
        <v>0</v>
      </c>
      <c r="K13" s="7">
        <v>0</v>
      </c>
      <c r="L13" s="7">
        <v>0</v>
      </c>
      <c r="M13" s="7">
        <v>0</v>
      </c>
      <c r="N13" s="7">
        <v>0</v>
      </c>
      <c r="O13" s="14">
        <v>1.06</v>
      </c>
      <c r="P13" s="7">
        <v>0</v>
      </c>
      <c r="Q13" s="26"/>
    </row>
    <row r="14" ht="41.4" spans="1:17">
      <c r="A14" s="7">
        <v>13</v>
      </c>
      <c r="B14" s="7">
        <v>31700129</v>
      </c>
      <c r="C14" s="8" t="s">
        <v>46</v>
      </c>
      <c r="D14" s="7" t="s">
        <v>18</v>
      </c>
      <c r="E14" s="7" t="s">
        <v>47</v>
      </c>
      <c r="F14" s="7" t="s">
        <v>48</v>
      </c>
      <c r="G14" s="7">
        <v>5</v>
      </c>
      <c r="H14" s="7">
        <v>1.25</v>
      </c>
      <c r="I14" s="7">
        <v>0.5</v>
      </c>
      <c r="J14" s="7">
        <v>0</v>
      </c>
      <c r="K14" s="7">
        <v>0</v>
      </c>
      <c r="L14" s="7">
        <v>0</v>
      </c>
      <c r="M14" s="7">
        <v>0</v>
      </c>
      <c r="N14" s="7">
        <v>0</v>
      </c>
      <c r="O14" s="14">
        <v>0.5</v>
      </c>
      <c r="P14" s="7">
        <v>0</v>
      </c>
      <c r="Q14" s="18"/>
    </row>
    <row r="15" ht="27.6" spans="1:17">
      <c r="A15" s="7">
        <v>14</v>
      </c>
      <c r="B15" s="7">
        <v>31700681</v>
      </c>
      <c r="C15" s="8" t="s">
        <v>49</v>
      </c>
      <c r="D15" s="7" t="s">
        <v>18</v>
      </c>
      <c r="E15" s="7" t="s">
        <v>50</v>
      </c>
      <c r="F15" s="7" t="s">
        <v>48</v>
      </c>
      <c r="G15" s="7">
        <v>4.8</v>
      </c>
      <c r="H15" s="7">
        <v>1.2</v>
      </c>
      <c r="I15" s="7">
        <v>0.48</v>
      </c>
      <c r="J15" s="7">
        <v>0</v>
      </c>
      <c r="K15" s="7">
        <v>0</v>
      </c>
      <c r="L15" s="7">
        <v>0</v>
      </c>
      <c r="M15" s="7">
        <v>0</v>
      </c>
      <c r="N15" s="7">
        <v>0</v>
      </c>
      <c r="O15" s="14">
        <v>0.48</v>
      </c>
      <c r="P15" s="7">
        <v>0</v>
      </c>
      <c r="Q15" s="18"/>
    </row>
    <row r="16" ht="27.6" spans="1:17">
      <c r="A16" s="7">
        <v>15</v>
      </c>
      <c r="B16" s="7">
        <v>31700776</v>
      </c>
      <c r="C16" s="8" t="s">
        <v>51</v>
      </c>
      <c r="D16" s="7" t="s">
        <v>18</v>
      </c>
      <c r="E16" s="7" t="s">
        <v>52</v>
      </c>
      <c r="F16" s="7" t="s">
        <v>48</v>
      </c>
      <c r="G16" s="7">
        <v>5</v>
      </c>
      <c r="H16" s="7">
        <v>1.25</v>
      </c>
      <c r="I16" s="7">
        <v>0.5</v>
      </c>
      <c r="J16" s="7">
        <v>0</v>
      </c>
      <c r="K16" s="7">
        <v>0</v>
      </c>
      <c r="L16" s="7">
        <v>0</v>
      </c>
      <c r="M16" s="7">
        <v>0</v>
      </c>
      <c r="N16" s="7">
        <v>0</v>
      </c>
      <c r="O16" s="14">
        <v>0.5</v>
      </c>
      <c r="P16" s="7">
        <v>0</v>
      </c>
      <c r="Q16" s="18"/>
    </row>
    <row r="17" ht="27.6" spans="1:17">
      <c r="A17" s="7">
        <v>16</v>
      </c>
      <c r="B17" s="7">
        <v>31700863</v>
      </c>
      <c r="C17" s="8" t="s">
        <v>53</v>
      </c>
      <c r="D17" s="7" t="s">
        <v>18</v>
      </c>
      <c r="E17" s="7" t="s">
        <v>54</v>
      </c>
      <c r="F17" s="7" t="s">
        <v>48</v>
      </c>
      <c r="G17" s="7">
        <v>4.6</v>
      </c>
      <c r="H17" s="7">
        <v>1.15</v>
      </c>
      <c r="I17" s="7">
        <v>0.46</v>
      </c>
      <c r="J17" s="7">
        <v>0</v>
      </c>
      <c r="K17" s="7">
        <v>0</v>
      </c>
      <c r="L17" s="7">
        <v>0</v>
      </c>
      <c r="M17" s="7">
        <v>0</v>
      </c>
      <c r="N17" s="7">
        <v>0</v>
      </c>
      <c r="O17" s="14">
        <v>0.46</v>
      </c>
      <c r="P17" s="7">
        <v>0</v>
      </c>
      <c r="Q17" s="18"/>
    </row>
    <row r="18" ht="27.6" spans="1:17">
      <c r="A18" s="7">
        <v>17</v>
      </c>
      <c r="B18" s="7">
        <v>31771609</v>
      </c>
      <c r="C18" s="8" t="s">
        <v>55</v>
      </c>
      <c r="D18" s="7" t="s">
        <v>18</v>
      </c>
      <c r="E18" s="7" t="s">
        <v>56</v>
      </c>
      <c r="F18" s="7" t="s">
        <v>57</v>
      </c>
      <c r="G18" s="7">
        <v>12</v>
      </c>
      <c r="H18" s="7">
        <v>3</v>
      </c>
      <c r="I18" s="7">
        <v>1.2</v>
      </c>
      <c r="J18" s="7">
        <v>0</v>
      </c>
      <c r="K18" s="7">
        <v>0</v>
      </c>
      <c r="L18" s="7">
        <v>0</v>
      </c>
      <c r="M18" s="7">
        <v>0</v>
      </c>
      <c r="N18" s="7">
        <v>0</v>
      </c>
      <c r="O18" s="14">
        <v>1.2</v>
      </c>
      <c r="P18" s="7">
        <v>0</v>
      </c>
      <c r="Q18" s="18"/>
    </row>
    <row r="19" ht="27.6" spans="1:17">
      <c r="A19" s="7">
        <v>18</v>
      </c>
      <c r="B19" s="7">
        <v>61701506</v>
      </c>
      <c r="C19" s="8" t="s">
        <v>58</v>
      </c>
      <c r="D19" s="7" t="s">
        <v>18</v>
      </c>
      <c r="E19" s="7" t="s">
        <v>59</v>
      </c>
      <c r="F19" s="7" t="s">
        <v>48</v>
      </c>
      <c r="G19" s="7">
        <v>4.2</v>
      </c>
      <c r="H19" s="7">
        <v>1.05</v>
      </c>
      <c r="I19" s="7">
        <v>0.42</v>
      </c>
      <c r="J19" s="7">
        <v>0</v>
      </c>
      <c r="K19" s="7">
        <v>0</v>
      </c>
      <c r="L19" s="7">
        <v>0</v>
      </c>
      <c r="M19" s="7">
        <v>0</v>
      </c>
      <c r="N19" s="7">
        <v>0</v>
      </c>
      <c r="O19" s="14">
        <v>0.42</v>
      </c>
      <c r="P19" s="7">
        <v>0</v>
      </c>
      <c r="Q19" s="18"/>
    </row>
    <row r="20" ht="27.6" spans="1:17">
      <c r="A20" s="7">
        <v>19</v>
      </c>
      <c r="B20" s="7">
        <v>81700072</v>
      </c>
      <c r="C20" s="8" t="s">
        <v>60</v>
      </c>
      <c r="D20" s="7" t="s">
        <v>18</v>
      </c>
      <c r="E20" s="7" t="s">
        <v>61</v>
      </c>
      <c r="F20" s="7" t="s">
        <v>48</v>
      </c>
      <c r="G20" s="7">
        <v>4</v>
      </c>
      <c r="H20" s="7">
        <v>1</v>
      </c>
      <c r="I20" s="7">
        <v>0.4</v>
      </c>
      <c r="J20" s="7">
        <v>0</v>
      </c>
      <c r="K20" s="7">
        <v>0</v>
      </c>
      <c r="L20" s="7">
        <v>0</v>
      </c>
      <c r="M20" s="7">
        <v>0</v>
      </c>
      <c r="N20" s="7">
        <v>0</v>
      </c>
      <c r="O20" s="14">
        <v>0.4</v>
      </c>
      <c r="P20" s="7">
        <v>0</v>
      </c>
      <c r="Q20" s="26"/>
    </row>
    <row r="21" ht="27.6" spans="1:17">
      <c r="A21" s="7">
        <v>20</v>
      </c>
      <c r="B21" s="7">
        <v>81700379</v>
      </c>
      <c r="C21" s="8" t="s">
        <v>62</v>
      </c>
      <c r="D21" s="7" t="s">
        <v>18</v>
      </c>
      <c r="E21" s="7" t="s">
        <v>63</v>
      </c>
      <c r="F21" s="7" t="s">
        <v>48</v>
      </c>
      <c r="G21" s="7">
        <v>4</v>
      </c>
      <c r="H21" s="7">
        <v>1</v>
      </c>
      <c r="I21" s="7">
        <v>0.4</v>
      </c>
      <c r="J21" s="7">
        <v>0</v>
      </c>
      <c r="K21" s="7">
        <v>0</v>
      </c>
      <c r="L21" s="7">
        <v>0</v>
      </c>
      <c r="M21" s="7">
        <v>0</v>
      </c>
      <c r="N21" s="7">
        <v>0</v>
      </c>
      <c r="O21" s="14">
        <v>0.4</v>
      </c>
      <c r="P21" s="7">
        <v>0</v>
      </c>
      <c r="Q21" s="17" t="s">
        <v>64</v>
      </c>
    </row>
    <row r="22" ht="27.6" spans="1:17">
      <c r="A22" s="7">
        <v>21</v>
      </c>
      <c r="B22" s="7">
        <v>81700454</v>
      </c>
      <c r="C22" s="8" t="s">
        <v>65</v>
      </c>
      <c r="D22" s="7" t="s">
        <v>18</v>
      </c>
      <c r="E22" s="7" t="s">
        <v>66</v>
      </c>
      <c r="F22" s="7" t="s">
        <v>48</v>
      </c>
      <c r="G22" s="7">
        <v>4</v>
      </c>
      <c r="H22" s="7">
        <v>1</v>
      </c>
      <c r="I22" s="7">
        <v>0.4</v>
      </c>
      <c r="J22" s="7">
        <v>0</v>
      </c>
      <c r="K22" s="7">
        <v>0</v>
      </c>
      <c r="L22" s="7">
        <v>0</v>
      </c>
      <c r="M22" s="7">
        <v>0</v>
      </c>
      <c r="N22" s="7">
        <v>0</v>
      </c>
      <c r="O22" s="14">
        <v>0.4</v>
      </c>
      <c r="P22" s="7">
        <v>0</v>
      </c>
      <c r="Q22" s="26"/>
    </row>
    <row r="23" ht="27.6" spans="1:17">
      <c r="A23" s="7">
        <v>22</v>
      </c>
      <c r="B23" s="7">
        <v>81700668</v>
      </c>
      <c r="C23" s="8" t="s">
        <v>67</v>
      </c>
      <c r="D23" s="7" t="s">
        <v>18</v>
      </c>
      <c r="E23" s="7" t="s">
        <v>68</v>
      </c>
      <c r="F23" s="7" t="s">
        <v>48</v>
      </c>
      <c r="G23" s="7">
        <v>4.2</v>
      </c>
      <c r="H23" s="7">
        <v>1.05</v>
      </c>
      <c r="I23" s="7">
        <v>0.42</v>
      </c>
      <c r="J23" s="7">
        <v>0</v>
      </c>
      <c r="K23" s="7">
        <v>0</v>
      </c>
      <c r="L23" s="7">
        <v>0</v>
      </c>
      <c r="M23" s="7">
        <v>0</v>
      </c>
      <c r="N23" s="7">
        <v>0</v>
      </c>
      <c r="O23" s="14">
        <v>0.42</v>
      </c>
      <c r="P23" s="7">
        <v>0</v>
      </c>
      <c r="Q23" s="17" t="s">
        <v>64</v>
      </c>
    </row>
    <row r="24" ht="27.6" spans="1:17">
      <c r="A24" s="7">
        <v>23</v>
      </c>
      <c r="B24" s="7">
        <v>81700714</v>
      </c>
      <c r="C24" s="8" t="s">
        <v>69</v>
      </c>
      <c r="D24" s="7" t="s">
        <v>18</v>
      </c>
      <c r="E24" s="7" t="s">
        <v>70</v>
      </c>
      <c r="F24" s="7" t="s">
        <v>48</v>
      </c>
      <c r="G24" s="7">
        <v>4.2</v>
      </c>
      <c r="H24" s="7">
        <v>1.05</v>
      </c>
      <c r="I24" s="7">
        <v>0.42</v>
      </c>
      <c r="J24" s="7">
        <v>0</v>
      </c>
      <c r="K24" s="7">
        <v>0</v>
      </c>
      <c r="L24" s="7">
        <v>0</v>
      </c>
      <c r="M24" s="7">
        <v>0</v>
      </c>
      <c r="N24" s="7">
        <v>0</v>
      </c>
      <c r="O24" s="14">
        <v>0.42</v>
      </c>
      <c r="P24" s="7">
        <v>0</v>
      </c>
      <c r="Q24" s="26"/>
    </row>
    <row r="25" ht="27.6" spans="1:17">
      <c r="A25" s="7">
        <v>24</v>
      </c>
      <c r="B25" s="7">
        <v>81700757</v>
      </c>
      <c r="C25" s="8" t="s">
        <v>71</v>
      </c>
      <c r="D25" s="7" t="s">
        <v>18</v>
      </c>
      <c r="E25" s="7" t="s">
        <v>72</v>
      </c>
      <c r="F25" s="7" t="s">
        <v>48</v>
      </c>
      <c r="G25" s="7">
        <v>4</v>
      </c>
      <c r="H25" s="7">
        <v>1</v>
      </c>
      <c r="I25" s="7">
        <v>0.4</v>
      </c>
      <c r="J25" s="7">
        <v>0</v>
      </c>
      <c r="K25" s="7">
        <v>0</v>
      </c>
      <c r="L25" s="7">
        <v>0</v>
      </c>
      <c r="M25" s="7">
        <v>0</v>
      </c>
      <c r="N25" s="7">
        <v>0</v>
      </c>
      <c r="O25" s="14">
        <v>0.4</v>
      </c>
      <c r="P25" s="7">
        <v>0</v>
      </c>
      <c r="Q25" s="26"/>
    </row>
    <row r="26" ht="27.6" spans="1:17">
      <c r="A26" s="7">
        <v>25</v>
      </c>
      <c r="B26" s="7">
        <v>81701096</v>
      </c>
      <c r="C26" s="8" t="s">
        <v>73</v>
      </c>
      <c r="D26" s="7" t="s">
        <v>18</v>
      </c>
      <c r="E26" s="7" t="s">
        <v>74</v>
      </c>
      <c r="F26" s="7" t="s">
        <v>48</v>
      </c>
      <c r="G26" s="7">
        <v>4</v>
      </c>
      <c r="H26" s="7">
        <v>1</v>
      </c>
      <c r="I26" s="7">
        <v>0.4</v>
      </c>
      <c r="J26" s="7">
        <v>0</v>
      </c>
      <c r="K26" s="7">
        <v>0</v>
      </c>
      <c r="L26" s="7">
        <v>0</v>
      </c>
      <c r="M26" s="7">
        <v>0</v>
      </c>
      <c r="N26" s="7">
        <v>0</v>
      </c>
      <c r="O26" s="14">
        <v>0.4</v>
      </c>
      <c r="P26" s="7">
        <v>0</v>
      </c>
      <c r="Q26" s="26"/>
    </row>
    <row r="27" ht="27.6" spans="1:17">
      <c r="A27" s="7">
        <v>26</v>
      </c>
      <c r="B27" s="17">
        <v>81701123</v>
      </c>
      <c r="C27" s="22" t="s">
        <v>75</v>
      </c>
      <c r="D27" s="17" t="s">
        <v>18</v>
      </c>
      <c r="E27" s="17" t="s">
        <v>76</v>
      </c>
      <c r="F27" s="17" t="s">
        <v>48</v>
      </c>
      <c r="G27" s="17">
        <v>4</v>
      </c>
      <c r="H27" s="17">
        <v>1</v>
      </c>
      <c r="I27" s="17">
        <v>0.4</v>
      </c>
      <c r="J27" s="17">
        <v>0</v>
      </c>
      <c r="K27" s="17">
        <v>0</v>
      </c>
      <c r="L27" s="17">
        <v>0</v>
      </c>
      <c r="M27" s="17">
        <v>0</v>
      </c>
      <c r="N27" s="17">
        <v>0</v>
      </c>
      <c r="O27" s="24">
        <v>0</v>
      </c>
      <c r="P27" s="17">
        <v>0.4</v>
      </c>
      <c r="Q27" s="27" t="s">
        <v>77</v>
      </c>
    </row>
    <row r="28" ht="27.6" spans="1:17">
      <c r="A28" s="7">
        <v>27</v>
      </c>
      <c r="B28" s="7">
        <v>81701548</v>
      </c>
      <c r="C28" s="8" t="s">
        <v>78</v>
      </c>
      <c r="D28" s="7" t="s">
        <v>18</v>
      </c>
      <c r="E28" s="7" t="s">
        <v>79</v>
      </c>
      <c r="F28" s="7" t="s">
        <v>48</v>
      </c>
      <c r="G28" s="7">
        <v>4</v>
      </c>
      <c r="H28" s="7">
        <v>1</v>
      </c>
      <c r="I28" s="7">
        <v>0.4</v>
      </c>
      <c r="J28" s="7">
        <v>0</v>
      </c>
      <c r="K28" s="7">
        <v>0</v>
      </c>
      <c r="L28" s="7">
        <v>0</v>
      </c>
      <c r="M28" s="7">
        <v>0</v>
      </c>
      <c r="N28" s="7">
        <v>0</v>
      </c>
      <c r="O28" s="14">
        <v>0.4</v>
      </c>
      <c r="P28" s="7">
        <v>0</v>
      </c>
      <c r="Q28" s="26"/>
    </row>
    <row r="29" ht="41.4" spans="1:17">
      <c r="A29" s="7">
        <v>28</v>
      </c>
      <c r="B29" s="7">
        <v>81701918</v>
      </c>
      <c r="C29" s="8" t="s">
        <v>80</v>
      </c>
      <c r="D29" s="7" t="s">
        <v>18</v>
      </c>
      <c r="E29" s="7" t="s">
        <v>81</v>
      </c>
      <c r="F29" s="7" t="s">
        <v>48</v>
      </c>
      <c r="G29" s="7">
        <v>4.2</v>
      </c>
      <c r="H29" s="7">
        <v>1.05</v>
      </c>
      <c r="I29" s="7">
        <v>0.42</v>
      </c>
      <c r="J29" s="7">
        <v>0</v>
      </c>
      <c r="K29" s="7">
        <v>0</v>
      </c>
      <c r="L29" s="7">
        <v>0</v>
      </c>
      <c r="M29" s="7">
        <v>0</v>
      </c>
      <c r="N29" s="7">
        <v>0</v>
      </c>
      <c r="O29" s="14">
        <v>0.42</v>
      </c>
      <c r="P29" s="7">
        <v>0</v>
      </c>
      <c r="Q29" s="26"/>
    </row>
    <row r="30" ht="27.6" spans="1:17">
      <c r="A30" s="7">
        <v>29</v>
      </c>
      <c r="B30" s="7">
        <v>81702182</v>
      </c>
      <c r="C30" s="8" t="s">
        <v>82</v>
      </c>
      <c r="D30" s="7" t="s">
        <v>18</v>
      </c>
      <c r="E30" s="7" t="s">
        <v>83</v>
      </c>
      <c r="F30" s="7" t="s">
        <v>48</v>
      </c>
      <c r="G30" s="7">
        <v>4.2</v>
      </c>
      <c r="H30" s="7">
        <v>1.05</v>
      </c>
      <c r="I30" s="7">
        <v>0.42</v>
      </c>
      <c r="J30" s="7">
        <v>0</v>
      </c>
      <c r="K30" s="7">
        <v>0</v>
      </c>
      <c r="L30" s="7">
        <v>0</v>
      </c>
      <c r="M30" s="7">
        <v>0</v>
      </c>
      <c r="N30" s="7">
        <v>0</v>
      </c>
      <c r="O30" s="14">
        <v>0.42</v>
      </c>
      <c r="P30" s="7">
        <v>0</v>
      </c>
      <c r="Q30" s="26"/>
    </row>
    <row r="31" ht="27.6" spans="1:17">
      <c r="A31" s="7">
        <v>30</v>
      </c>
      <c r="B31" s="7">
        <v>81702247</v>
      </c>
      <c r="C31" s="8" t="s">
        <v>84</v>
      </c>
      <c r="D31" s="7" t="s">
        <v>18</v>
      </c>
      <c r="E31" s="7" t="s">
        <v>85</v>
      </c>
      <c r="F31" s="7" t="s">
        <v>48</v>
      </c>
      <c r="G31" s="7">
        <v>4</v>
      </c>
      <c r="H31" s="7">
        <v>1</v>
      </c>
      <c r="I31" s="7">
        <v>0.4</v>
      </c>
      <c r="J31" s="7">
        <v>0</v>
      </c>
      <c r="K31" s="7">
        <v>0</v>
      </c>
      <c r="L31" s="7">
        <v>0</v>
      </c>
      <c r="M31" s="7">
        <v>0</v>
      </c>
      <c r="N31" s="7">
        <v>0</v>
      </c>
      <c r="O31" s="14">
        <v>0.4</v>
      </c>
      <c r="P31" s="7">
        <v>0</v>
      </c>
      <c r="Q31" s="26"/>
    </row>
    <row r="32" s="2" customFormat="1" ht="27.6" spans="1:17">
      <c r="A32" s="7">
        <v>31</v>
      </c>
      <c r="B32" s="7">
        <v>81702441</v>
      </c>
      <c r="C32" s="8" t="s">
        <v>86</v>
      </c>
      <c r="D32" s="7" t="s">
        <v>18</v>
      </c>
      <c r="E32" s="7" t="s">
        <v>87</v>
      </c>
      <c r="F32" s="7" t="s">
        <v>48</v>
      </c>
      <c r="G32" s="7">
        <v>4.4</v>
      </c>
      <c r="H32" s="7">
        <v>1.1</v>
      </c>
      <c r="I32" s="7">
        <v>0.44</v>
      </c>
      <c r="J32" s="7">
        <v>0</v>
      </c>
      <c r="K32" s="7">
        <v>0</v>
      </c>
      <c r="L32" s="7">
        <v>0</v>
      </c>
      <c r="M32" s="7">
        <v>0</v>
      </c>
      <c r="N32" s="7">
        <v>0</v>
      </c>
      <c r="O32" s="14">
        <v>0.44</v>
      </c>
      <c r="P32" s="7">
        <v>0</v>
      </c>
      <c r="Q32" s="26"/>
    </row>
    <row r="33" ht="27.6" spans="1:17">
      <c r="A33" s="7">
        <v>32</v>
      </c>
      <c r="B33" s="7">
        <v>81702926</v>
      </c>
      <c r="C33" s="8" t="s">
        <v>88</v>
      </c>
      <c r="D33" s="7" t="s">
        <v>18</v>
      </c>
      <c r="E33" s="7" t="s">
        <v>89</v>
      </c>
      <c r="F33" s="7" t="s">
        <v>48</v>
      </c>
      <c r="G33" s="7">
        <v>3.8</v>
      </c>
      <c r="H33" s="7">
        <v>0.95</v>
      </c>
      <c r="I33" s="7">
        <v>0.38</v>
      </c>
      <c r="J33" s="7">
        <v>0</v>
      </c>
      <c r="K33" s="7">
        <v>0</v>
      </c>
      <c r="L33" s="7">
        <v>0</v>
      </c>
      <c r="M33" s="7">
        <v>0</v>
      </c>
      <c r="N33" s="7">
        <v>0</v>
      </c>
      <c r="O33" s="14">
        <v>0.38</v>
      </c>
      <c r="P33" s="7">
        <v>0</v>
      </c>
      <c r="Q33" s="26"/>
    </row>
    <row r="34" ht="41.4" spans="1:17">
      <c r="A34" s="7">
        <v>33</v>
      </c>
      <c r="B34" s="7">
        <v>81703195</v>
      </c>
      <c r="C34" s="8" t="s">
        <v>90</v>
      </c>
      <c r="D34" s="7" t="s">
        <v>18</v>
      </c>
      <c r="E34" s="7" t="s">
        <v>91</v>
      </c>
      <c r="F34" s="7" t="s">
        <v>48</v>
      </c>
      <c r="G34" s="7">
        <v>4</v>
      </c>
      <c r="H34" s="7">
        <v>1</v>
      </c>
      <c r="I34" s="7">
        <v>0.4</v>
      </c>
      <c r="J34" s="7">
        <v>0</v>
      </c>
      <c r="K34" s="7">
        <v>0</v>
      </c>
      <c r="L34" s="7">
        <v>0</v>
      </c>
      <c r="M34" s="7">
        <v>0</v>
      </c>
      <c r="N34" s="7">
        <v>0</v>
      </c>
      <c r="O34" s="14">
        <v>0.4</v>
      </c>
      <c r="P34" s="7">
        <v>0</v>
      </c>
      <c r="Q34" s="26"/>
    </row>
    <row r="35" ht="27.6" spans="1:17">
      <c r="A35" s="7">
        <v>34</v>
      </c>
      <c r="B35" s="7">
        <v>81703481</v>
      </c>
      <c r="C35" s="8" t="s">
        <v>92</v>
      </c>
      <c r="D35" s="7" t="s">
        <v>18</v>
      </c>
      <c r="E35" s="7" t="s">
        <v>93</v>
      </c>
      <c r="F35" s="7" t="s">
        <v>48</v>
      </c>
      <c r="G35" s="7">
        <v>4.02</v>
      </c>
      <c r="H35" s="7">
        <v>1.005</v>
      </c>
      <c r="I35" s="7">
        <v>0.402</v>
      </c>
      <c r="J35" s="7">
        <v>0</v>
      </c>
      <c r="K35" s="7">
        <v>0</v>
      </c>
      <c r="L35" s="7">
        <v>0</v>
      </c>
      <c r="M35" s="7">
        <v>0</v>
      </c>
      <c r="N35" s="7">
        <v>0</v>
      </c>
      <c r="O35" s="14">
        <v>0.402</v>
      </c>
      <c r="P35" s="7">
        <v>0</v>
      </c>
      <c r="Q35" s="26" t="s">
        <v>64</v>
      </c>
    </row>
    <row r="36" ht="27.6" spans="1:17">
      <c r="A36" s="7">
        <v>35</v>
      </c>
      <c r="B36" s="7">
        <v>81730054</v>
      </c>
      <c r="C36" s="8" t="s">
        <v>94</v>
      </c>
      <c r="D36" s="7" t="s">
        <v>18</v>
      </c>
      <c r="E36" s="7" t="s">
        <v>95</v>
      </c>
      <c r="F36" s="7" t="s">
        <v>96</v>
      </c>
      <c r="G36" s="7">
        <v>58</v>
      </c>
      <c r="H36" s="7">
        <v>14.5</v>
      </c>
      <c r="I36" s="7">
        <v>4.65</v>
      </c>
      <c r="J36" s="7">
        <v>11.6</v>
      </c>
      <c r="K36" s="7">
        <f>J36*7.5%</f>
        <v>0.87</v>
      </c>
      <c r="L36" s="7">
        <f>J36*45%</f>
        <v>5.22</v>
      </c>
      <c r="M36" s="7">
        <v>2.61</v>
      </c>
      <c r="N36" s="7">
        <v>2.9</v>
      </c>
      <c r="O36" s="14">
        <v>7.55</v>
      </c>
      <c r="P36" s="7">
        <v>0</v>
      </c>
      <c r="Q36" s="26"/>
    </row>
    <row r="37" ht="27.6" spans="1:17">
      <c r="A37" s="7">
        <v>36</v>
      </c>
      <c r="B37" s="7">
        <v>81770197</v>
      </c>
      <c r="C37" s="8" t="s">
        <v>97</v>
      </c>
      <c r="D37" s="7" t="s">
        <v>18</v>
      </c>
      <c r="E37" s="7" t="s">
        <v>98</v>
      </c>
      <c r="F37" s="7" t="s">
        <v>57</v>
      </c>
      <c r="G37" s="7">
        <v>12.64</v>
      </c>
      <c r="H37" s="7">
        <v>3.16</v>
      </c>
      <c r="I37" s="7">
        <v>1.264</v>
      </c>
      <c r="J37" s="7">
        <v>0</v>
      </c>
      <c r="K37" s="7">
        <v>0</v>
      </c>
      <c r="L37" s="7">
        <v>0</v>
      </c>
      <c r="M37" s="7">
        <v>0</v>
      </c>
      <c r="N37" s="7">
        <v>0</v>
      </c>
      <c r="O37" s="14">
        <v>1.264</v>
      </c>
      <c r="P37" s="7">
        <v>0</v>
      </c>
      <c r="Q37" s="26"/>
    </row>
    <row r="38" ht="27.6" spans="1:17">
      <c r="A38" s="7">
        <v>37</v>
      </c>
      <c r="B38" s="7">
        <v>81770247</v>
      </c>
      <c r="C38" s="8" t="s">
        <v>99</v>
      </c>
      <c r="D38" s="7" t="s">
        <v>18</v>
      </c>
      <c r="E38" s="7" t="s">
        <v>100</v>
      </c>
      <c r="F38" s="7" t="s">
        <v>57</v>
      </c>
      <c r="G38" s="7">
        <v>11</v>
      </c>
      <c r="H38" s="7">
        <v>2.75</v>
      </c>
      <c r="I38" s="7">
        <v>1.1</v>
      </c>
      <c r="J38" s="7">
        <v>0</v>
      </c>
      <c r="K38" s="7">
        <v>0</v>
      </c>
      <c r="L38" s="7">
        <v>0</v>
      </c>
      <c r="M38" s="7">
        <v>0</v>
      </c>
      <c r="N38" s="7">
        <v>0</v>
      </c>
      <c r="O38" s="14">
        <v>1.1</v>
      </c>
      <c r="P38" s="7">
        <v>0</v>
      </c>
      <c r="Q38" s="26"/>
    </row>
    <row r="39" ht="27.6" spans="1:17">
      <c r="A39" s="7">
        <v>38</v>
      </c>
      <c r="B39" s="7">
        <v>81770248</v>
      </c>
      <c r="C39" s="8" t="s">
        <v>101</v>
      </c>
      <c r="D39" s="7" t="s">
        <v>18</v>
      </c>
      <c r="E39" s="7" t="s">
        <v>102</v>
      </c>
      <c r="F39" s="7" t="s">
        <v>57</v>
      </c>
      <c r="G39" s="7">
        <v>11</v>
      </c>
      <c r="H39" s="7">
        <v>2.75</v>
      </c>
      <c r="I39" s="7">
        <v>1.1</v>
      </c>
      <c r="J39" s="7">
        <v>0</v>
      </c>
      <c r="K39" s="7">
        <v>0</v>
      </c>
      <c r="L39" s="7">
        <v>0</v>
      </c>
      <c r="M39" s="7">
        <v>0</v>
      </c>
      <c r="N39" s="7">
        <v>0</v>
      </c>
      <c r="O39" s="14">
        <v>1.1</v>
      </c>
      <c r="P39" s="7">
        <v>0</v>
      </c>
      <c r="Q39" s="26"/>
    </row>
    <row r="40" ht="27.6" spans="1:17">
      <c r="A40" s="7">
        <v>39</v>
      </c>
      <c r="B40" s="7">
        <v>81770524</v>
      </c>
      <c r="C40" s="8" t="s">
        <v>103</v>
      </c>
      <c r="D40" s="7" t="s">
        <v>18</v>
      </c>
      <c r="E40" s="7" t="s">
        <v>104</v>
      </c>
      <c r="F40" s="7" t="s">
        <v>57</v>
      </c>
      <c r="G40" s="7">
        <v>10.8</v>
      </c>
      <c r="H40" s="7">
        <v>2.7</v>
      </c>
      <c r="I40" s="7">
        <v>1.08</v>
      </c>
      <c r="J40" s="7">
        <v>0</v>
      </c>
      <c r="K40" s="7">
        <v>0</v>
      </c>
      <c r="L40" s="7">
        <v>0</v>
      </c>
      <c r="M40" s="7">
        <v>0</v>
      </c>
      <c r="N40" s="7">
        <v>0</v>
      </c>
      <c r="O40" s="14">
        <v>1.08</v>
      </c>
      <c r="P40" s="7">
        <v>0</v>
      </c>
      <c r="Q40" s="26"/>
    </row>
    <row r="41" ht="27.6" spans="1:17">
      <c r="A41" s="7">
        <v>40</v>
      </c>
      <c r="B41" s="7">
        <v>81770762</v>
      </c>
      <c r="C41" s="8" t="s">
        <v>105</v>
      </c>
      <c r="D41" s="8" t="s">
        <v>18</v>
      </c>
      <c r="E41" s="7" t="s">
        <v>106</v>
      </c>
      <c r="F41" s="7" t="s">
        <v>57</v>
      </c>
      <c r="G41" s="7">
        <v>11.2</v>
      </c>
      <c r="H41" s="7">
        <v>2.8</v>
      </c>
      <c r="I41" s="7">
        <v>1.12</v>
      </c>
      <c r="J41" s="7">
        <v>0</v>
      </c>
      <c r="K41" s="7">
        <v>0</v>
      </c>
      <c r="L41" s="7">
        <v>0</v>
      </c>
      <c r="M41" s="7">
        <v>0</v>
      </c>
      <c r="N41" s="7">
        <v>0</v>
      </c>
      <c r="O41" s="14">
        <v>1.12</v>
      </c>
      <c r="P41" s="7">
        <v>0</v>
      </c>
      <c r="Q41" s="26"/>
    </row>
    <row r="42" ht="41.4" spans="1:17">
      <c r="A42" s="7">
        <v>41</v>
      </c>
      <c r="B42" s="7">
        <v>81770806</v>
      </c>
      <c r="C42" s="8" t="s">
        <v>107</v>
      </c>
      <c r="D42" s="7" t="s">
        <v>18</v>
      </c>
      <c r="E42" s="7" t="s">
        <v>108</v>
      </c>
      <c r="F42" s="7" t="s">
        <v>57</v>
      </c>
      <c r="G42" s="7">
        <v>10.9</v>
      </c>
      <c r="H42" s="7">
        <v>2.725</v>
      </c>
      <c r="I42" s="7">
        <v>1.09</v>
      </c>
      <c r="J42" s="7">
        <v>0</v>
      </c>
      <c r="K42" s="7">
        <v>0</v>
      </c>
      <c r="L42" s="7">
        <v>0</v>
      </c>
      <c r="M42" s="7">
        <v>0</v>
      </c>
      <c r="N42" s="7">
        <v>0</v>
      </c>
      <c r="O42" s="14">
        <v>1.09</v>
      </c>
      <c r="P42" s="7">
        <v>0</v>
      </c>
      <c r="Q42" s="26"/>
    </row>
    <row r="43" ht="27.6" spans="1:17">
      <c r="A43" s="7">
        <v>42</v>
      </c>
      <c r="B43" s="9">
        <v>81770931</v>
      </c>
      <c r="C43" s="10" t="s">
        <v>109</v>
      </c>
      <c r="D43" s="9" t="s">
        <v>18</v>
      </c>
      <c r="E43" s="9" t="s">
        <v>110</v>
      </c>
      <c r="F43" s="9" t="s">
        <v>57</v>
      </c>
      <c r="G43" s="9">
        <v>9.82</v>
      </c>
      <c r="H43" s="9">
        <v>2.455</v>
      </c>
      <c r="I43" s="9">
        <v>0.982</v>
      </c>
      <c r="J43" s="7">
        <v>0</v>
      </c>
      <c r="K43" s="7">
        <v>0</v>
      </c>
      <c r="L43" s="7">
        <v>0</v>
      </c>
      <c r="M43" s="7">
        <v>0</v>
      </c>
      <c r="N43" s="7">
        <v>0</v>
      </c>
      <c r="O43" s="15">
        <v>0.982</v>
      </c>
      <c r="P43" s="7">
        <v>0</v>
      </c>
      <c r="Q43" s="28"/>
    </row>
    <row r="44" ht="27.6" spans="1:17">
      <c r="A44" s="7">
        <v>43</v>
      </c>
      <c r="B44" s="7">
        <v>81771136</v>
      </c>
      <c r="C44" s="8" t="s">
        <v>111</v>
      </c>
      <c r="D44" s="7" t="s">
        <v>18</v>
      </c>
      <c r="E44" s="7" t="s">
        <v>112</v>
      </c>
      <c r="F44" s="7" t="s">
        <v>57</v>
      </c>
      <c r="G44" s="7">
        <v>10.8</v>
      </c>
      <c r="H44" s="7">
        <v>2.7</v>
      </c>
      <c r="I44" s="7">
        <v>1.08</v>
      </c>
      <c r="J44" s="7">
        <v>0</v>
      </c>
      <c r="K44" s="7">
        <v>0</v>
      </c>
      <c r="L44" s="7">
        <v>0</v>
      </c>
      <c r="M44" s="7">
        <v>0</v>
      </c>
      <c r="N44" s="7">
        <v>0</v>
      </c>
      <c r="O44" s="14">
        <v>1.08</v>
      </c>
      <c r="P44" s="7">
        <v>0</v>
      </c>
      <c r="Q44" s="26"/>
    </row>
    <row r="45" ht="27.6" spans="1:17">
      <c r="A45" s="7">
        <v>44</v>
      </c>
      <c r="B45" s="7">
        <v>81771217</v>
      </c>
      <c r="C45" s="8" t="s">
        <v>113</v>
      </c>
      <c r="D45" s="7" t="s">
        <v>18</v>
      </c>
      <c r="E45" s="7" t="s">
        <v>114</v>
      </c>
      <c r="F45" s="7" t="s">
        <v>57</v>
      </c>
      <c r="G45" s="7">
        <v>10.8</v>
      </c>
      <c r="H45" s="7">
        <v>2.7</v>
      </c>
      <c r="I45" s="7">
        <v>1.08</v>
      </c>
      <c r="J45" s="7">
        <v>0</v>
      </c>
      <c r="K45" s="7">
        <v>0</v>
      </c>
      <c r="L45" s="7">
        <v>0</v>
      </c>
      <c r="M45" s="7">
        <v>0</v>
      </c>
      <c r="N45" s="7">
        <v>0</v>
      </c>
      <c r="O45" s="14">
        <v>1.08</v>
      </c>
      <c r="P45" s="7">
        <v>0</v>
      </c>
      <c r="Q45" s="26"/>
    </row>
    <row r="46" ht="27.6" spans="1:17">
      <c r="A46" s="7">
        <v>45</v>
      </c>
      <c r="B46" s="7">
        <v>81771392</v>
      </c>
      <c r="C46" s="8" t="s">
        <v>115</v>
      </c>
      <c r="D46" s="7" t="s">
        <v>18</v>
      </c>
      <c r="E46" s="7" t="s">
        <v>116</v>
      </c>
      <c r="F46" s="7" t="s">
        <v>57</v>
      </c>
      <c r="G46" s="7">
        <v>10.8</v>
      </c>
      <c r="H46" s="7">
        <v>2.7</v>
      </c>
      <c r="I46" s="7">
        <v>1.08</v>
      </c>
      <c r="J46" s="7">
        <v>0</v>
      </c>
      <c r="K46" s="7">
        <v>0</v>
      </c>
      <c r="L46" s="7">
        <v>0</v>
      </c>
      <c r="M46" s="7">
        <v>0</v>
      </c>
      <c r="N46" s="7">
        <v>0</v>
      </c>
      <c r="O46" s="14">
        <v>1.08</v>
      </c>
      <c r="P46" s="7">
        <v>0</v>
      </c>
      <c r="Q46" s="26"/>
    </row>
    <row r="47" ht="27.6" spans="1:17">
      <c r="A47" s="7">
        <v>46</v>
      </c>
      <c r="B47" s="7">
        <v>81771394</v>
      </c>
      <c r="C47" s="8" t="s">
        <v>117</v>
      </c>
      <c r="D47" s="7" t="s">
        <v>18</v>
      </c>
      <c r="E47" s="7" t="s">
        <v>118</v>
      </c>
      <c r="F47" s="7" t="s">
        <v>57</v>
      </c>
      <c r="G47" s="7">
        <v>10.8</v>
      </c>
      <c r="H47" s="7">
        <v>2.7</v>
      </c>
      <c r="I47" s="7">
        <v>1.08</v>
      </c>
      <c r="J47" s="7">
        <v>0</v>
      </c>
      <c r="K47" s="7">
        <v>0</v>
      </c>
      <c r="L47" s="7">
        <v>0</v>
      </c>
      <c r="M47" s="7">
        <v>0</v>
      </c>
      <c r="N47" s="7">
        <v>0</v>
      </c>
      <c r="O47" s="14">
        <v>1.08</v>
      </c>
      <c r="P47" s="7">
        <v>0</v>
      </c>
      <c r="Q47" s="26"/>
    </row>
    <row r="48" ht="27.6" spans="1:17">
      <c r="A48" s="7">
        <v>47</v>
      </c>
      <c r="B48" s="7">
        <v>81772284</v>
      </c>
      <c r="C48" s="8" t="s">
        <v>119</v>
      </c>
      <c r="D48" s="7" t="s">
        <v>18</v>
      </c>
      <c r="E48" s="7" t="s">
        <v>120</v>
      </c>
      <c r="F48" s="7" t="s">
        <v>57</v>
      </c>
      <c r="G48" s="7">
        <v>11.2</v>
      </c>
      <c r="H48" s="7">
        <v>2.8</v>
      </c>
      <c r="I48" s="7">
        <v>1.12</v>
      </c>
      <c r="J48" s="7">
        <v>0</v>
      </c>
      <c r="K48" s="7">
        <v>0</v>
      </c>
      <c r="L48" s="7">
        <v>0</v>
      </c>
      <c r="M48" s="7">
        <v>0</v>
      </c>
      <c r="N48" s="7">
        <v>0</v>
      </c>
      <c r="O48" s="14">
        <v>1.12</v>
      </c>
      <c r="P48" s="7">
        <v>0</v>
      </c>
      <c r="Q48" s="26"/>
    </row>
    <row r="49" ht="27.6" spans="1:17">
      <c r="A49" s="7">
        <v>48</v>
      </c>
      <c r="B49" s="7">
        <v>81772534</v>
      </c>
      <c r="C49" s="8" t="s">
        <v>121</v>
      </c>
      <c r="D49" s="7" t="s">
        <v>18</v>
      </c>
      <c r="E49" s="7" t="s">
        <v>122</v>
      </c>
      <c r="F49" s="7" t="s">
        <v>57</v>
      </c>
      <c r="G49" s="7">
        <v>14</v>
      </c>
      <c r="H49" s="7">
        <v>3.5</v>
      </c>
      <c r="I49" s="7">
        <v>1.4</v>
      </c>
      <c r="J49" s="7">
        <v>0</v>
      </c>
      <c r="K49" s="7">
        <v>0</v>
      </c>
      <c r="L49" s="7">
        <v>0</v>
      </c>
      <c r="M49" s="7">
        <v>0</v>
      </c>
      <c r="N49" s="7">
        <v>0</v>
      </c>
      <c r="O49" s="14">
        <v>1.4</v>
      </c>
      <c r="P49" s="7">
        <v>0</v>
      </c>
      <c r="Q49" s="26"/>
    </row>
    <row r="50" ht="27.6" spans="1:17">
      <c r="A50" s="23">
        <v>49</v>
      </c>
      <c r="B50" s="23">
        <v>81772702</v>
      </c>
      <c r="C50" s="22" t="s">
        <v>123</v>
      </c>
      <c r="D50" s="17" t="s">
        <v>18</v>
      </c>
      <c r="E50" s="17" t="s">
        <v>124</v>
      </c>
      <c r="F50" s="17" t="s">
        <v>57</v>
      </c>
      <c r="G50" s="23">
        <v>11.2</v>
      </c>
      <c r="H50" s="23">
        <v>2.8</v>
      </c>
      <c r="I50" s="23">
        <v>1.12</v>
      </c>
      <c r="J50" s="23">
        <v>0</v>
      </c>
      <c r="K50" s="23">
        <v>0</v>
      </c>
      <c r="L50" s="23">
        <v>0</v>
      </c>
      <c r="M50" s="23">
        <v>0</v>
      </c>
      <c r="N50" s="23">
        <v>0</v>
      </c>
      <c r="O50" s="25">
        <v>1.12</v>
      </c>
      <c r="P50" s="23">
        <v>0</v>
      </c>
      <c r="Q50" s="29" t="s">
        <v>64</v>
      </c>
    </row>
    <row r="51" ht="41.4" spans="1:17">
      <c r="A51" s="7">
        <v>50</v>
      </c>
      <c r="B51" s="7">
        <v>81773037</v>
      </c>
      <c r="C51" s="8" t="s">
        <v>125</v>
      </c>
      <c r="D51" s="7" t="s">
        <v>18</v>
      </c>
      <c r="E51" s="7" t="s">
        <v>126</v>
      </c>
      <c r="F51" s="7" t="s">
        <v>57</v>
      </c>
      <c r="G51" s="7">
        <v>9.8</v>
      </c>
      <c r="H51" s="7">
        <v>2.45</v>
      </c>
      <c r="I51" s="7">
        <v>0.98</v>
      </c>
      <c r="J51" s="7">
        <v>0</v>
      </c>
      <c r="K51" s="7">
        <v>0</v>
      </c>
      <c r="L51" s="7">
        <v>0</v>
      </c>
      <c r="M51" s="7">
        <v>0</v>
      </c>
      <c r="N51" s="7">
        <v>0</v>
      </c>
      <c r="O51" s="14">
        <v>0.98</v>
      </c>
      <c r="P51" s="7">
        <v>0</v>
      </c>
      <c r="Q51" s="26"/>
    </row>
    <row r="52" ht="41.4" spans="1:17">
      <c r="A52" s="7">
        <v>51</v>
      </c>
      <c r="B52" s="7">
        <v>81773041</v>
      </c>
      <c r="C52" s="8" t="s">
        <v>127</v>
      </c>
      <c r="D52" s="7" t="s">
        <v>18</v>
      </c>
      <c r="E52" s="7" t="s">
        <v>128</v>
      </c>
      <c r="F52" s="7" t="s">
        <v>57</v>
      </c>
      <c r="G52" s="7">
        <v>11</v>
      </c>
      <c r="H52" s="7">
        <v>2.75</v>
      </c>
      <c r="I52" s="7">
        <v>1.1</v>
      </c>
      <c r="J52" s="7">
        <v>0</v>
      </c>
      <c r="K52" s="7">
        <v>0</v>
      </c>
      <c r="L52" s="7">
        <v>0</v>
      </c>
      <c r="M52" s="7">
        <v>0</v>
      </c>
      <c r="N52" s="7">
        <v>0</v>
      </c>
      <c r="O52" s="14">
        <v>1.1</v>
      </c>
      <c r="P52" s="7">
        <v>0</v>
      </c>
      <c r="Q52" s="26"/>
    </row>
    <row r="53" ht="27.6" spans="1:17">
      <c r="A53" s="7">
        <v>52</v>
      </c>
      <c r="B53" s="7">
        <v>81773141</v>
      </c>
      <c r="C53" s="8" t="s">
        <v>129</v>
      </c>
      <c r="D53" s="7" t="s">
        <v>18</v>
      </c>
      <c r="E53" s="7" t="s">
        <v>130</v>
      </c>
      <c r="F53" s="7" t="s">
        <v>57</v>
      </c>
      <c r="G53" s="7">
        <v>11.76</v>
      </c>
      <c r="H53" s="7">
        <v>2.94</v>
      </c>
      <c r="I53" s="7">
        <v>1.176</v>
      </c>
      <c r="J53" s="7">
        <v>0</v>
      </c>
      <c r="K53" s="7">
        <v>0</v>
      </c>
      <c r="L53" s="7">
        <v>0</v>
      </c>
      <c r="M53" s="7">
        <v>0</v>
      </c>
      <c r="N53" s="7">
        <v>0</v>
      </c>
      <c r="O53" s="14">
        <v>1.176</v>
      </c>
      <c r="P53" s="7">
        <v>0</v>
      </c>
      <c r="Q53" s="26"/>
    </row>
    <row r="54" ht="27.6" spans="1:17">
      <c r="A54" s="7">
        <v>53</v>
      </c>
      <c r="B54" s="7">
        <v>81773245</v>
      </c>
      <c r="C54" s="8" t="s">
        <v>131</v>
      </c>
      <c r="D54" s="7" t="s">
        <v>18</v>
      </c>
      <c r="E54" s="7" t="s">
        <v>132</v>
      </c>
      <c r="F54" s="7" t="s">
        <v>57</v>
      </c>
      <c r="G54" s="7">
        <v>11</v>
      </c>
      <c r="H54" s="7">
        <v>2.75</v>
      </c>
      <c r="I54" s="7">
        <v>1.1</v>
      </c>
      <c r="J54" s="7">
        <v>0</v>
      </c>
      <c r="K54" s="7">
        <v>0</v>
      </c>
      <c r="L54" s="7">
        <v>0</v>
      </c>
      <c r="M54" s="7">
        <v>0</v>
      </c>
      <c r="N54" s="7">
        <v>0</v>
      </c>
      <c r="O54" s="14">
        <v>1.1</v>
      </c>
      <c r="P54" s="7">
        <v>0</v>
      </c>
      <c r="Q54" s="26"/>
    </row>
    <row r="55" ht="27.6" spans="1:17">
      <c r="A55" s="7">
        <v>54</v>
      </c>
      <c r="B55" s="7">
        <v>81773486</v>
      </c>
      <c r="C55" s="8" t="s">
        <v>133</v>
      </c>
      <c r="D55" s="7" t="s">
        <v>18</v>
      </c>
      <c r="E55" s="7" t="s">
        <v>134</v>
      </c>
      <c r="F55" s="7" t="s">
        <v>57</v>
      </c>
      <c r="G55" s="7">
        <v>9</v>
      </c>
      <c r="H55" s="7">
        <v>2.25</v>
      </c>
      <c r="I55" s="7">
        <v>0.9</v>
      </c>
      <c r="J55" s="7">
        <v>0</v>
      </c>
      <c r="K55" s="7">
        <v>0</v>
      </c>
      <c r="L55" s="7">
        <v>0</v>
      </c>
      <c r="M55" s="7">
        <v>0</v>
      </c>
      <c r="N55" s="7">
        <v>0</v>
      </c>
      <c r="O55" s="14">
        <v>0.9</v>
      </c>
      <c r="P55" s="7">
        <v>0</v>
      </c>
      <c r="Q55" s="26"/>
    </row>
    <row r="56" ht="27.6" spans="1:17">
      <c r="A56" s="7">
        <v>55</v>
      </c>
      <c r="B56" s="7">
        <v>31801149</v>
      </c>
      <c r="C56" s="8" t="s">
        <v>135</v>
      </c>
      <c r="D56" s="7" t="s">
        <v>18</v>
      </c>
      <c r="E56" s="7" t="s">
        <v>136</v>
      </c>
      <c r="F56" s="7" t="s">
        <v>137</v>
      </c>
      <c r="G56" s="7">
        <v>5.4</v>
      </c>
      <c r="H56" s="7">
        <v>2.7</v>
      </c>
      <c r="I56" s="7">
        <v>1.08</v>
      </c>
      <c r="J56" s="7">
        <v>0</v>
      </c>
      <c r="K56" s="7">
        <v>0</v>
      </c>
      <c r="L56" s="7">
        <v>0</v>
      </c>
      <c r="M56" s="7">
        <v>0</v>
      </c>
      <c r="N56" s="7">
        <v>0</v>
      </c>
      <c r="O56" s="14">
        <v>1.08</v>
      </c>
      <c r="P56" s="7">
        <v>0</v>
      </c>
      <c r="Q56" s="18"/>
    </row>
    <row r="57" ht="27.6" spans="1:17">
      <c r="A57" s="7">
        <v>56</v>
      </c>
      <c r="B57" s="7">
        <v>31801664</v>
      </c>
      <c r="C57" s="8" t="s">
        <v>138</v>
      </c>
      <c r="D57" s="7" t="s">
        <v>18</v>
      </c>
      <c r="E57" s="7" t="s">
        <v>139</v>
      </c>
      <c r="F57" s="7" t="s">
        <v>137</v>
      </c>
      <c r="G57" s="7">
        <v>5</v>
      </c>
      <c r="H57" s="7">
        <v>2.5</v>
      </c>
      <c r="I57" s="7">
        <v>1</v>
      </c>
      <c r="J57" s="7">
        <v>0</v>
      </c>
      <c r="K57" s="7">
        <v>0</v>
      </c>
      <c r="L57" s="7">
        <v>0</v>
      </c>
      <c r="M57" s="7">
        <v>0</v>
      </c>
      <c r="N57" s="7">
        <v>0</v>
      </c>
      <c r="O57" s="14">
        <v>1</v>
      </c>
      <c r="P57" s="7">
        <v>0</v>
      </c>
      <c r="Q57" s="18"/>
    </row>
    <row r="58" ht="55.2" spans="1:17">
      <c r="A58" s="7">
        <v>57</v>
      </c>
      <c r="B58" s="7">
        <v>31872634</v>
      </c>
      <c r="C58" s="8" t="s">
        <v>140</v>
      </c>
      <c r="D58" s="8" t="s">
        <v>141</v>
      </c>
      <c r="E58" s="7" t="s">
        <v>142</v>
      </c>
      <c r="F58" s="7" t="s">
        <v>143</v>
      </c>
      <c r="G58" s="7">
        <v>11.8</v>
      </c>
      <c r="H58" s="7">
        <v>5.9</v>
      </c>
      <c r="I58" s="7">
        <v>1.77</v>
      </c>
      <c r="J58" s="7">
        <v>2.95</v>
      </c>
      <c r="K58" s="7">
        <v>0.1475</v>
      </c>
      <c r="L58" s="7">
        <v>0.885</v>
      </c>
      <c r="M58" s="7">
        <v>0.4425</v>
      </c>
      <c r="N58" s="7">
        <v>1.475</v>
      </c>
      <c r="O58" s="14">
        <f>I58+N58</f>
        <v>3.245</v>
      </c>
      <c r="P58" s="7">
        <v>0</v>
      </c>
      <c r="Q58" s="7"/>
    </row>
    <row r="59" ht="27.6" spans="1:17">
      <c r="A59" s="7">
        <v>58</v>
      </c>
      <c r="B59" s="7">
        <v>31872775</v>
      </c>
      <c r="C59" s="8" t="s">
        <v>144</v>
      </c>
      <c r="D59" s="7" t="s">
        <v>18</v>
      </c>
      <c r="E59" s="7" t="s">
        <v>145</v>
      </c>
      <c r="F59" s="7" t="s">
        <v>146</v>
      </c>
      <c r="G59" s="7">
        <v>5</v>
      </c>
      <c r="H59" s="7">
        <v>2.5</v>
      </c>
      <c r="I59" s="7">
        <v>1</v>
      </c>
      <c r="J59" s="7">
        <v>0</v>
      </c>
      <c r="K59" s="7">
        <v>0</v>
      </c>
      <c r="L59" s="7">
        <v>0</v>
      </c>
      <c r="M59" s="7">
        <v>0</v>
      </c>
      <c r="N59" s="7">
        <v>0</v>
      </c>
      <c r="O59" s="14">
        <v>1</v>
      </c>
      <c r="P59" s="7">
        <v>0</v>
      </c>
      <c r="Q59" s="18"/>
    </row>
    <row r="60" ht="27.6" spans="1:17">
      <c r="A60" s="7">
        <v>59</v>
      </c>
      <c r="B60" s="7">
        <v>81800086</v>
      </c>
      <c r="C60" s="8" t="s">
        <v>147</v>
      </c>
      <c r="D60" s="7" t="s">
        <v>18</v>
      </c>
      <c r="E60" s="7" t="s">
        <v>148</v>
      </c>
      <c r="F60" s="7" t="s">
        <v>137</v>
      </c>
      <c r="G60" s="7">
        <v>4.2</v>
      </c>
      <c r="H60" s="7">
        <v>2.1</v>
      </c>
      <c r="I60" s="7">
        <v>0.84</v>
      </c>
      <c r="J60" s="7">
        <v>0</v>
      </c>
      <c r="K60" s="7">
        <v>0</v>
      </c>
      <c r="L60" s="7">
        <v>0</v>
      </c>
      <c r="M60" s="7">
        <v>0</v>
      </c>
      <c r="N60" s="7">
        <v>0</v>
      </c>
      <c r="O60" s="14">
        <v>0.84</v>
      </c>
      <c r="P60" s="7">
        <v>0</v>
      </c>
      <c r="Q60" s="26"/>
    </row>
    <row r="61" ht="27.6" spans="1:17">
      <c r="A61" s="7">
        <v>60</v>
      </c>
      <c r="B61" s="7">
        <v>81800106</v>
      </c>
      <c r="C61" s="8" t="s">
        <v>149</v>
      </c>
      <c r="D61" s="7" t="s">
        <v>18</v>
      </c>
      <c r="E61" s="7" t="s">
        <v>150</v>
      </c>
      <c r="F61" s="7" t="s">
        <v>137</v>
      </c>
      <c r="G61" s="7">
        <v>4.2</v>
      </c>
      <c r="H61" s="7">
        <v>2.1</v>
      </c>
      <c r="I61" s="7">
        <v>0.84</v>
      </c>
      <c r="J61" s="7">
        <v>0</v>
      </c>
      <c r="K61" s="7">
        <v>0</v>
      </c>
      <c r="L61" s="7">
        <v>0</v>
      </c>
      <c r="M61" s="7">
        <v>0</v>
      </c>
      <c r="N61" s="7">
        <v>0</v>
      </c>
      <c r="O61" s="14">
        <v>0.84</v>
      </c>
      <c r="P61" s="7">
        <v>0</v>
      </c>
      <c r="Q61" s="26"/>
    </row>
    <row r="62" ht="27.6" spans="1:17">
      <c r="A62" s="7">
        <v>61</v>
      </c>
      <c r="B62" s="7">
        <v>81800396</v>
      </c>
      <c r="C62" s="8" t="s">
        <v>151</v>
      </c>
      <c r="D62" s="7" t="s">
        <v>18</v>
      </c>
      <c r="E62" s="7" t="s">
        <v>152</v>
      </c>
      <c r="F62" s="7" t="s">
        <v>137</v>
      </c>
      <c r="G62" s="7">
        <v>4.2</v>
      </c>
      <c r="H62" s="7">
        <v>2.1</v>
      </c>
      <c r="I62" s="7">
        <v>0.84</v>
      </c>
      <c r="J62" s="7">
        <v>0</v>
      </c>
      <c r="K62" s="7">
        <v>0</v>
      </c>
      <c r="L62" s="7">
        <v>0</v>
      </c>
      <c r="M62" s="7">
        <v>0</v>
      </c>
      <c r="N62" s="7">
        <v>0</v>
      </c>
      <c r="O62" s="14">
        <v>0.84</v>
      </c>
      <c r="P62" s="7">
        <v>0</v>
      </c>
      <c r="Q62" s="26"/>
    </row>
    <row r="63" ht="27.6" spans="1:17">
      <c r="A63" s="7">
        <v>62</v>
      </c>
      <c r="B63" s="7">
        <v>81800468</v>
      </c>
      <c r="C63" s="8" t="s">
        <v>153</v>
      </c>
      <c r="D63" s="7" t="s">
        <v>18</v>
      </c>
      <c r="E63" s="7" t="s">
        <v>154</v>
      </c>
      <c r="F63" s="7" t="s">
        <v>137</v>
      </c>
      <c r="G63" s="7">
        <v>4.4</v>
      </c>
      <c r="H63" s="7">
        <v>2.2</v>
      </c>
      <c r="I63" s="7">
        <v>0.88</v>
      </c>
      <c r="J63" s="7">
        <v>0</v>
      </c>
      <c r="K63" s="7">
        <v>0</v>
      </c>
      <c r="L63" s="7">
        <v>0</v>
      </c>
      <c r="M63" s="7">
        <v>0</v>
      </c>
      <c r="N63" s="7">
        <v>0</v>
      </c>
      <c r="O63" s="14">
        <v>0.88</v>
      </c>
      <c r="P63" s="7">
        <v>0</v>
      </c>
      <c r="Q63" s="26"/>
    </row>
    <row r="64" ht="27.6" spans="1:17">
      <c r="A64" s="7">
        <v>63</v>
      </c>
      <c r="B64" s="7">
        <v>81800616</v>
      </c>
      <c r="C64" s="8" t="s">
        <v>155</v>
      </c>
      <c r="D64" s="7" t="s">
        <v>18</v>
      </c>
      <c r="E64" s="7" t="s">
        <v>156</v>
      </c>
      <c r="F64" s="7" t="s">
        <v>137</v>
      </c>
      <c r="G64" s="7">
        <v>4.2</v>
      </c>
      <c r="H64" s="7">
        <v>2.1</v>
      </c>
      <c r="I64" s="7">
        <v>0.84</v>
      </c>
      <c r="J64" s="7">
        <v>0</v>
      </c>
      <c r="K64" s="7">
        <v>0</v>
      </c>
      <c r="L64" s="7">
        <v>0</v>
      </c>
      <c r="M64" s="7">
        <v>0</v>
      </c>
      <c r="N64" s="7">
        <v>0</v>
      </c>
      <c r="O64" s="14">
        <v>0.84</v>
      </c>
      <c r="P64" s="7">
        <v>0</v>
      </c>
      <c r="Q64" s="26"/>
    </row>
    <row r="65" ht="27.6" spans="1:17">
      <c r="A65" s="17">
        <v>64</v>
      </c>
      <c r="B65" s="17">
        <v>81800621</v>
      </c>
      <c r="C65" s="22" t="s">
        <v>157</v>
      </c>
      <c r="D65" s="17" t="s">
        <v>18</v>
      </c>
      <c r="E65" s="17" t="s">
        <v>158</v>
      </c>
      <c r="F65" s="17" t="s">
        <v>137</v>
      </c>
      <c r="G65" s="17">
        <v>4.2</v>
      </c>
      <c r="H65" s="17">
        <v>2.1</v>
      </c>
      <c r="I65" s="17">
        <v>0.84</v>
      </c>
      <c r="J65" s="17">
        <v>0</v>
      </c>
      <c r="K65" s="17">
        <v>0</v>
      </c>
      <c r="L65" s="17">
        <v>0</v>
      </c>
      <c r="M65" s="17">
        <v>0</v>
      </c>
      <c r="N65" s="17">
        <v>0</v>
      </c>
      <c r="O65" s="24">
        <v>0.84</v>
      </c>
      <c r="P65" s="17">
        <v>0</v>
      </c>
      <c r="Q65" s="29" t="s">
        <v>159</v>
      </c>
    </row>
    <row r="66" ht="27.6" spans="1:17">
      <c r="A66" s="7">
        <v>65</v>
      </c>
      <c r="B66" s="7">
        <v>81800640</v>
      </c>
      <c r="C66" s="8" t="s">
        <v>160</v>
      </c>
      <c r="D66" s="7" t="s">
        <v>18</v>
      </c>
      <c r="E66" s="7" t="s">
        <v>161</v>
      </c>
      <c r="F66" s="7" t="s">
        <v>137</v>
      </c>
      <c r="G66" s="7">
        <v>4</v>
      </c>
      <c r="H66" s="7">
        <v>2</v>
      </c>
      <c r="I66" s="7">
        <v>0.8</v>
      </c>
      <c r="J66" s="7">
        <v>0</v>
      </c>
      <c r="K66" s="7">
        <v>0</v>
      </c>
      <c r="L66" s="7">
        <v>0</v>
      </c>
      <c r="M66" s="7">
        <v>0</v>
      </c>
      <c r="N66" s="7">
        <v>0</v>
      </c>
      <c r="O66" s="14">
        <v>0.8</v>
      </c>
      <c r="P66" s="7">
        <v>0</v>
      </c>
      <c r="Q66" s="26"/>
    </row>
    <row r="67" ht="27.6" spans="1:17">
      <c r="A67" s="7">
        <v>66</v>
      </c>
      <c r="B67" s="7">
        <v>81801194</v>
      </c>
      <c r="C67" s="8" t="s">
        <v>162</v>
      </c>
      <c r="D67" s="7" t="s">
        <v>18</v>
      </c>
      <c r="E67" s="7" t="s">
        <v>163</v>
      </c>
      <c r="F67" s="7" t="s">
        <v>137</v>
      </c>
      <c r="G67" s="7">
        <v>4.2</v>
      </c>
      <c r="H67" s="7">
        <v>2.1</v>
      </c>
      <c r="I67" s="7">
        <v>0.84</v>
      </c>
      <c r="J67" s="7">
        <v>0</v>
      </c>
      <c r="K67" s="7">
        <v>0</v>
      </c>
      <c r="L67" s="7">
        <v>0</v>
      </c>
      <c r="M67" s="7">
        <v>0</v>
      </c>
      <c r="N67" s="7">
        <v>0</v>
      </c>
      <c r="O67" s="14">
        <v>0.84</v>
      </c>
      <c r="P67" s="7">
        <v>0</v>
      </c>
      <c r="Q67" s="26"/>
    </row>
    <row r="68" ht="27.6" spans="1:17">
      <c r="A68" s="7">
        <v>67</v>
      </c>
      <c r="B68" s="7">
        <v>81801273</v>
      </c>
      <c r="C68" s="8" t="s">
        <v>164</v>
      </c>
      <c r="D68" s="7" t="s">
        <v>18</v>
      </c>
      <c r="E68" s="7" t="s">
        <v>165</v>
      </c>
      <c r="F68" s="7" t="s">
        <v>137</v>
      </c>
      <c r="G68" s="7">
        <v>4.2</v>
      </c>
      <c r="H68" s="7">
        <v>2.1</v>
      </c>
      <c r="I68" s="7">
        <v>0.84</v>
      </c>
      <c r="J68" s="7">
        <v>0</v>
      </c>
      <c r="K68" s="7">
        <v>0</v>
      </c>
      <c r="L68" s="7">
        <v>0</v>
      </c>
      <c r="M68" s="7">
        <v>0</v>
      </c>
      <c r="N68" s="7">
        <v>0</v>
      </c>
      <c r="O68" s="14">
        <v>0.84</v>
      </c>
      <c r="P68" s="7">
        <v>0</v>
      </c>
      <c r="Q68" s="26"/>
    </row>
    <row r="69" ht="27.6" spans="1:17">
      <c r="A69" s="7">
        <v>68</v>
      </c>
      <c r="B69" s="7">
        <v>81801369</v>
      </c>
      <c r="C69" s="8" t="s">
        <v>166</v>
      </c>
      <c r="D69" s="7" t="s">
        <v>18</v>
      </c>
      <c r="E69" s="7" t="s">
        <v>167</v>
      </c>
      <c r="F69" s="7" t="s">
        <v>137</v>
      </c>
      <c r="G69" s="7">
        <v>4.2</v>
      </c>
      <c r="H69" s="7">
        <v>2.1</v>
      </c>
      <c r="I69" s="7">
        <v>0.84</v>
      </c>
      <c r="J69" s="7">
        <v>0</v>
      </c>
      <c r="K69" s="7">
        <v>0</v>
      </c>
      <c r="L69" s="7">
        <v>0</v>
      </c>
      <c r="M69" s="7">
        <v>0</v>
      </c>
      <c r="N69" s="7">
        <v>0</v>
      </c>
      <c r="O69" s="14">
        <v>0.84</v>
      </c>
      <c r="P69" s="7">
        <v>0</v>
      </c>
      <c r="Q69" s="26"/>
    </row>
    <row r="70" ht="27.6" spans="1:17">
      <c r="A70" s="7">
        <v>69</v>
      </c>
      <c r="B70" s="7">
        <v>81801634</v>
      </c>
      <c r="C70" s="8" t="s">
        <v>168</v>
      </c>
      <c r="D70" s="7" t="s">
        <v>18</v>
      </c>
      <c r="E70" s="7" t="s">
        <v>169</v>
      </c>
      <c r="F70" s="7" t="s">
        <v>137</v>
      </c>
      <c r="G70" s="7">
        <v>4.2</v>
      </c>
      <c r="H70" s="7">
        <v>2.1</v>
      </c>
      <c r="I70" s="7">
        <v>0.84</v>
      </c>
      <c r="J70" s="7">
        <v>0</v>
      </c>
      <c r="K70" s="7">
        <v>0</v>
      </c>
      <c r="L70" s="7">
        <v>0</v>
      </c>
      <c r="M70" s="7">
        <v>0</v>
      </c>
      <c r="N70" s="7">
        <v>0</v>
      </c>
      <c r="O70" s="14">
        <v>0.84</v>
      </c>
      <c r="P70" s="7">
        <v>0</v>
      </c>
      <c r="Q70" s="26"/>
    </row>
    <row r="71" ht="27.6" spans="1:17">
      <c r="A71" s="7">
        <v>70</v>
      </c>
      <c r="B71" s="7">
        <v>81802457</v>
      </c>
      <c r="C71" s="8" t="s">
        <v>170</v>
      </c>
      <c r="D71" s="7" t="s">
        <v>18</v>
      </c>
      <c r="E71" s="7" t="s">
        <v>171</v>
      </c>
      <c r="F71" s="7" t="s">
        <v>137</v>
      </c>
      <c r="G71" s="7">
        <v>4.2</v>
      </c>
      <c r="H71" s="7">
        <v>2.1</v>
      </c>
      <c r="I71" s="7">
        <v>0.84</v>
      </c>
      <c r="J71" s="7">
        <v>0</v>
      </c>
      <c r="K71" s="7">
        <v>0</v>
      </c>
      <c r="L71" s="7">
        <v>0</v>
      </c>
      <c r="M71" s="7">
        <v>0</v>
      </c>
      <c r="N71" s="7">
        <v>0</v>
      </c>
      <c r="O71" s="14">
        <v>0.84</v>
      </c>
      <c r="P71" s="7">
        <v>0</v>
      </c>
      <c r="Q71" s="26"/>
    </row>
    <row r="72" ht="41.4" spans="1:17">
      <c r="A72" s="7">
        <v>71</v>
      </c>
      <c r="B72" s="7">
        <v>81802460</v>
      </c>
      <c r="C72" s="8" t="s">
        <v>172</v>
      </c>
      <c r="D72" s="7" t="s">
        <v>18</v>
      </c>
      <c r="E72" s="7" t="s">
        <v>173</v>
      </c>
      <c r="F72" s="7" t="s">
        <v>137</v>
      </c>
      <c r="G72" s="7">
        <v>4.2</v>
      </c>
      <c r="H72" s="7">
        <v>2.1</v>
      </c>
      <c r="I72" s="7">
        <v>0.84</v>
      </c>
      <c r="J72" s="7">
        <v>0</v>
      </c>
      <c r="K72" s="7">
        <v>0</v>
      </c>
      <c r="L72" s="7">
        <v>0</v>
      </c>
      <c r="M72" s="7">
        <v>0</v>
      </c>
      <c r="N72" s="7">
        <v>0</v>
      </c>
      <c r="O72" s="14">
        <v>0.84</v>
      </c>
      <c r="P72" s="7">
        <v>0</v>
      </c>
      <c r="Q72" s="26"/>
    </row>
    <row r="73" ht="27.6" spans="1:17">
      <c r="A73" s="7">
        <v>72</v>
      </c>
      <c r="B73" s="7">
        <v>81802477</v>
      </c>
      <c r="C73" s="8" t="s">
        <v>174</v>
      </c>
      <c r="D73" s="7" t="s">
        <v>18</v>
      </c>
      <c r="E73" s="7" t="s">
        <v>175</v>
      </c>
      <c r="F73" s="7" t="s">
        <v>137</v>
      </c>
      <c r="G73" s="7">
        <v>4.2</v>
      </c>
      <c r="H73" s="7">
        <v>2.1</v>
      </c>
      <c r="I73" s="7">
        <v>0.84</v>
      </c>
      <c r="J73" s="7">
        <v>0</v>
      </c>
      <c r="K73" s="7">
        <v>0</v>
      </c>
      <c r="L73" s="7">
        <v>0</v>
      </c>
      <c r="M73" s="7">
        <v>0</v>
      </c>
      <c r="N73" s="7">
        <v>0</v>
      </c>
      <c r="O73" s="14">
        <v>0.84</v>
      </c>
      <c r="P73" s="7">
        <v>0</v>
      </c>
      <c r="Q73" s="26"/>
    </row>
    <row r="74" ht="27.6" spans="1:17">
      <c r="A74" s="7">
        <v>73</v>
      </c>
      <c r="B74" s="7">
        <v>81802797</v>
      </c>
      <c r="C74" s="8" t="s">
        <v>176</v>
      </c>
      <c r="D74" s="7" t="s">
        <v>18</v>
      </c>
      <c r="E74" s="7" t="s">
        <v>177</v>
      </c>
      <c r="F74" s="7" t="s">
        <v>137</v>
      </c>
      <c r="G74" s="7">
        <v>4.2</v>
      </c>
      <c r="H74" s="7">
        <v>2.1</v>
      </c>
      <c r="I74" s="7">
        <v>0.84</v>
      </c>
      <c r="J74" s="7">
        <v>0</v>
      </c>
      <c r="K74" s="7">
        <v>0</v>
      </c>
      <c r="L74" s="7">
        <v>0</v>
      </c>
      <c r="M74" s="7">
        <v>0</v>
      </c>
      <c r="N74" s="7">
        <v>0</v>
      </c>
      <c r="O74" s="14">
        <v>0.84</v>
      </c>
      <c r="P74" s="7">
        <v>0</v>
      </c>
      <c r="Q74" s="26"/>
    </row>
    <row r="75" ht="27.6" spans="1:17">
      <c r="A75" s="7">
        <v>74</v>
      </c>
      <c r="B75" s="7">
        <v>81802865</v>
      </c>
      <c r="C75" s="8" t="s">
        <v>178</v>
      </c>
      <c r="D75" s="7" t="s">
        <v>18</v>
      </c>
      <c r="E75" s="7" t="s">
        <v>179</v>
      </c>
      <c r="F75" s="7" t="s">
        <v>137</v>
      </c>
      <c r="G75" s="7">
        <v>4.2</v>
      </c>
      <c r="H75" s="7">
        <v>2.1</v>
      </c>
      <c r="I75" s="7">
        <v>0.84</v>
      </c>
      <c r="J75" s="7">
        <v>0</v>
      </c>
      <c r="K75" s="7">
        <v>0</v>
      </c>
      <c r="L75" s="7">
        <v>0</v>
      </c>
      <c r="M75" s="7">
        <v>0</v>
      </c>
      <c r="N75" s="7">
        <v>0</v>
      </c>
      <c r="O75" s="14">
        <v>0.84</v>
      </c>
      <c r="P75" s="7">
        <v>0</v>
      </c>
      <c r="Q75" s="26"/>
    </row>
    <row r="76" ht="27.6" spans="1:17">
      <c r="A76" s="7">
        <v>75</v>
      </c>
      <c r="B76" s="7">
        <v>81802972</v>
      </c>
      <c r="C76" s="8" t="s">
        <v>180</v>
      </c>
      <c r="D76" s="7" t="s">
        <v>18</v>
      </c>
      <c r="E76" s="7" t="s">
        <v>181</v>
      </c>
      <c r="F76" s="7" t="s">
        <v>137</v>
      </c>
      <c r="G76" s="7">
        <v>4.2</v>
      </c>
      <c r="H76" s="7">
        <v>2.1</v>
      </c>
      <c r="I76" s="7">
        <v>0.84</v>
      </c>
      <c r="J76" s="7">
        <v>0</v>
      </c>
      <c r="K76" s="7">
        <v>0</v>
      </c>
      <c r="L76" s="7">
        <v>0</v>
      </c>
      <c r="M76" s="7">
        <v>0</v>
      </c>
      <c r="N76" s="7">
        <v>0</v>
      </c>
      <c r="O76" s="14">
        <v>0.84</v>
      </c>
      <c r="P76" s="7">
        <v>0</v>
      </c>
      <c r="Q76" s="26"/>
    </row>
    <row r="77" ht="27.6" spans="1:17">
      <c r="A77" s="7">
        <v>76</v>
      </c>
      <c r="B77" s="7">
        <v>81802982</v>
      </c>
      <c r="C77" s="8" t="s">
        <v>182</v>
      </c>
      <c r="D77" s="7" t="s">
        <v>18</v>
      </c>
      <c r="E77" s="7" t="s">
        <v>183</v>
      </c>
      <c r="F77" s="7" t="s">
        <v>137</v>
      </c>
      <c r="G77" s="7">
        <v>4.1</v>
      </c>
      <c r="H77" s="7">
        <v>2.05</v>
      </c>
      <c r="I77" s="7">
        <v>0.82</v>
      </c>
      <c r="J77" s="7">
        <v>0</v>
      </c>
      <c r="K77" s="7">
        <v>0</v>
      </c>
      <c r="L77" s="7">
        <v>0</v>
      </c>
      <c r="M77" s="7">
        <v>0</v>
      </c>
      <c r="N77" s="7">
        <v>0</v>
      </c>
      <c r="O77" s="14">
        <v>0.82</v>
      </c>
      <c r="P77" s="7">
        <v>0</v>
      </c>
      <c r="Q77" s="26"/>
    </row>
    <row r="78" ht="27.6" spans="1:17">
      <c r="A78" s="7">
        <v>77</v>
      </c>
      <c r="B78" s="23">
        <v>81804065</v>
      </c>
      <c r="C78" s="22" t="s">
        <v>184</v>
      </c>
      <c r="D78" s="17" t="s">
        <v>18</v>
      </c>
      <c r="E78" s="17" t="s">
        <v>185</v>
      </c>
      <c r="F78" s="17" t="s">
        <v>137</v>
      </c>
      <c r="G78" s="23">
        <v>4.2</v>
      </c>
      <c r="H78" s="23">
        <v>2.1</v>
      </c>
      <c r="I78" s="23">
        <v>0.84</v>
      </c>
      <c r="J78" s="23">
        <v>0</v>
      </c>
      <c r="K78" s="23">
        <v>0</v>
      </c>
      <c r="L78" s="23">
        <v>0</v>
      </c>
      <c r="M78" s="23">
        <v>0</v>
      </c>
      <c r="N78" s="23">
        <v>0</v>
      </c>
      <c r="O78" s="25">
        <v>0</v>
      </c>
      <c r="P78" s="23">
        <v>0.84</v>
      </c>
      <c r="Q78" s="29" t="s">
        <v>159</v>
      </c>
    </row>
    <row r="79" ht="27.6" spans="1:17">
      <c r="A79" s="7">
        <v>78</v>
      </c>
      <c r="B79" s="7">
        <v>81822015</v>
      </c>
      <c r="C79" s="8" t="s">
        <v>186</v>
      </c>
      <c r="D79" s="7" t="s">
        <v>18</v>
      </c>
      <c r="E79" s="7" t="s">
        <v>187</v>
      </c>
      <c r="F79" s="7" t="s">
        <v>137</v>
      </c>
      <c r="G79" s="7">
        <v>20</v>
      </c>
      <c r="H79" s="7">
        <v>10</v>
      </c>
      <c r="I79" s="7">
        <v>4</v>
      </c>
      <c r="J79" s="7">
        <v>0</v>
      </c>
      <c r="K79" s="7">
        <v>0</v>
      </c>
      <c r="L79" s="7">
        <v>0</v>
      </c>
      <c r="M79" s="7">
        <v>0</v>
      </c>
      <c r="N79" s="7">
        <v>0</v>
      </c>
      <c r="O79" s="14">
        <v>4</v>
      </c>
      <c r="P79" s="7">
        <v>0</v>
      </c>
      <c r="Q79" s="26"/>
    </row>
    <row r="80" ht="27.6" spans="1:17">
      <c r="A80" s="7">
        <v>79</v>
      </c>
      <c r="B80" s="7">
        <v>81830039</v>
      </c>
      <c r="C80" s="8" t="s">
        <v>188</v>
      </c>
      <c r="D80" s="7" t="s">
        <v>18</v>
      </c>
      <c r="E80" s="7" t="s">
        <v>19</v>
      </c>
      <c r="F80" s="7" t="s">
        <v>189</v>
      </c>
      <c r="G80" s="7">
        <v>60</v>
      </c>
      <c r="H80" s="7">
        <v>30</v>
      </c>
      <c r="I80" s="7">
        <v>7.2</v>
      </c>
      <c r="J80" s="7">
        <v>24</v>
      </c>
      <c r="K80" s="7">
        <v>1.2</v>
      </c>
      <c r="L80" s="7">
        <v>7.2</v>
      </c>
      <c r="M80" s="7">
        <v>3.6</v>
      </c>
      <c r="N80" s="7">
        <v>12</v>
      </c>
      <c r="O80" s="14">
        <v>19.2</v>
      </c>
      <c r="P80" s="7">
        <v>0</v>
      </c>
      <c r="Q80" s="26"/>
    </row>
    <row r="81" ht="27.6" spans="1:17">
      <c r="A81" s="7">
        <v>80</v>
      </c>
      <c r="B81" s="7">
        <v>81873413</v>
      </c>
      <c r="C81" s="8" t="s">
        <v>190</v>
      </c>
      <c r="D81" s="7" t="s">
        <v>18</v>
      </c>
      <c r="E81" s="7" t="s">
        <v>191</v>
      </c>
      <c r="F81" s="7" t="s">
        <v>143</v>
      </c>
      <c r="G81" s="7">
        <v>11.4</v>
      </c>
      <c r="H81" s="7">
        <v>5.7</v>
      </c>
      <c r="I81" s="7">
        <v>1.71</v>
      </c>
      <c r="J81" s="7">
        <v>2.85</v>
      </c>
      <c r="K81" s="7">
        <v>0.1425</v>
      </c>
      <c r="L81" s="7">
        <v>0.855</v>
      </c>
      <c r="M81" s="7">
        <v>0.4275</v>
      </c>
      <c r="N81" s="7">
        <v>1.425</v>
      </c>
      <c r="O81" s="14">
        <v>3.135</v>
      </c>
      <c r="P81" s="7">
        <v>0</v>
      </c>
      <c r="Q81" s="26"/>
    </row>
    <row r="82" ht="27.6" spans="1:17">
      <c r="A82" s="7">
        <v>81</v>
      </c>
      <c r="B82" s="7">
        <v>81873414</v>
      </c>
      <c r="C82" s="8" t="s">
        <v>192</v>
      </c>
      <c r="D82" s="7" t="s">
        <v>18</v>
      </c>
      <c r="E82" s="7" t="s">
        <v>193</v>
      </c>
      <c r="F82" s="7" t="s">
        <v>143</v>
      </c>
      <c r="G82" s="7">
        <v>11.4</v>
      </c>
      <c r="H82" s="7">
        <v>5.7</v>
      </c>
      <c r="I82" s="7">
        <v>1.71</v>
      </c>
      <c r="J82" s="7">
        <v>2.85</v>
      </c>
      <c r="K82" s="7">
        <v>0.1425</v>
      </c>
      <c r="L82" s="7">
        <v>0.855</v>
      </c>
      <c r="M82" s="7">
        <v>0.4275</v>
      </c>
      <c r="N82" s="7">
        <v>1.425</v>
      </c>
      <c r="O82" s="14">
        <v>3.135</v>
      </c>
      <c r="P82" s="7">
        <v>0</v>
      </c>
      <c r="Q82" s="26"/>
    </row>
    <row r="83" ht="27.6" spans="1:17">
      <c r="A83" s="7">
        <v>82</v>
      </c>
      <c r="B83" s="7">
        <v>81873421</v>
      </c>
      <c r="C83" s="7" t="s">
        <v>194</v>
      </c>
      <c r="D83" s="7" t="s">
        <v>18</v>
      </c>
      <c r="E83" s="7" t="s">
        <v>195</v>
      </c>
      <c r="F83" s="7" t="s">
        <v>143</v>
      </c>
      <c r="G83" s="7">
        <v>10.8</v>
      </c>
      <c r="H83" s="7">
        <v>5.4</v>
      </c>
      <c r="I83" s="7">
        <v>1.62</v>
      </c>
      <c r="J83" s="7">
        <v>2.7</v>
      </c>
      <c r="K83" s="7">
        <v>0.135</v>
      </c>
      <c r="L83" s="7">
        <v>0.81</v>
      </c>
      <c r="M83" s="7">
        <v>0.405</v>
      </c>
      <c r="N83" s="7">
        <v>1.35</v>
      </c>
      <c r="O83" s="14">
        <v>2.97</v>
      </c>
      <c r="P83" s="7">
        <v>0</v>
      </c>
      <c r="Q83" s="26"/>
    </row>
    <row r="84" ht="27.6" spans="1:17">
      <c r="A84" s="7">
        <v>83</v>
      </c>
      <c r="B84" s="7">
        <v>81873422</v>
      </c>
      <c r="C84" s="8" t="s">
        <v>196</v>
      </c>
      <c r="D84" s="7" t="s">
        <v>18</v>
      </c>
      <c r="E84" s="7" t="s">
        <v>28</v>
      </c>
      <c r="F84" s="7" t="s">
        <v>143</v>
      </c>
      <c r="G84" s="7">
        <v>11.2</v>
      </c>
      <c r="H84" s="7">
        <v>5.6</v>
      </c>
      <c r="I84" s="7">
        <v>1.68</v>
      </c>
      <c r="J84" s="7">
        <v>2.8</v>
      </c>
      <c r="K84" s="7">
        <v>0.14</v>
      </c>
      <c r="L84" s="7">
        <v>0.84</v>
      </c>
      <c r="M84" s="7">
        <v>0.42</v>
      </c>
      <c r="N84" s="7">
        <v>1.4</v>
      </c>
      <c r="O84" s="14">
        <v>3.08</v>
      </c>
      <c r="P84" s="7">
        <v>0</v>
      </c>
      <c r="Q84" s="26"/>
    </row>
    <row r="85" ht="27.6" spans="1:17">
      <c r="A85" s="7">
        <v>84</v>
      </c>
      <c r="B85" s="7">
        <v>81873424</v>
      </c>
      <c r="C85" s="7" t="s">
        <v>197</v>
      </c>
      <c r="D85" s="7" t="s">
        <v>18</v>
      </c>
      <c r="E85" s="7" t="s">
        <v>198</v>
      </c>
      <c r="F85" s="7" t="s">
        <v>143</v>
      </c>
      <c r="G85" s="7">
        <v>11</v>
      </c>
      <c r="H85" s="7">
        <v>5.5</v>
      </c>
      <c r="I85" s="7">
        <v>1.65</v>
      </c>
      <c r="J85" s="7">
        <v>2.75</v>
      </c>
      <c r="K85" s="7">
        <v>0.1375</v>
      </c>
      <c r="L85" s="7">
        <v>0.825</v>
      </c>
      <c r="M85" s="7">
        <v>0.4125</v>
      </c>
      <c r="N85" s="7">
        <v>1.375</v>
      </c>
      <c r="O85" s="14">
        <v>3.025</v>
      </c>
      <c r="P85" s="7">
        <v>0</v>
      </c>
      <c r="Q85" s="26"/>
    </row>
    <row r="86" ht="41.4" spans="1:17">
      <c r="A86" s="7">
        <v>85</v>
      </c>
      <c r="B86" s="7">
        <v>81873519</v>
      </c>
      <c r="C86" s="8" t="s">
        <v>199</v>
      </c>
      <c r="D86" s="7" t="s">
        <v>18</v>
      </c>
      <c r="E86" s="7" t="s">
        <v>200</v>
      </c>
      <c r="F86" s="7" t="s">
        <v>143</v>
      </c>
      <c r="G86" s="7">
        <v>11.4</v>
      </c>
      <c r="H86" s="7">
        <v>5.7</v>
      </c>
      <c r="I86" s="7">
        <v>1.71</v>
      </c>
      <c r="J86" s="7">
        <v>2.85</v>
      </c>
      <c r="K86" s="7">
        <v>0.1425</v>
      </c>
      <c r="L86" s="7">
        <v>0.855</v>
      </c>
      <c r="M86" s="7">
        <v>0.4275</v>
      </c>
      <c r="N86" s="7">
        <v>1.425</v>
      </c>
      <c r="O86" s="14">
        <v>3.135</v>
      </c>
      <c r="P86" s="7">
        <v>0</v>
      </c>
      <c r="Q86" s="26"/>
    </row>
    <row r="87" ht="27.6" spans="1:17">
      <c r="A87" s="7">
        <v>86</v>
      </c>
      <c r="B87" s="7">
        <v>81873544</v>
      </c>
      <c r="C87" s="8" t="s">
        <v>201</v>
      </c>
      <c r="D87" s="7" t="s">
        <v>18</v>
      </c>
      <c r="E87" s="7" t="s">
        <v>202</v>
      </c>
      <c r="F87" s="7" t="s">
        <v>143</v>
      </c>
      <c r="G87" s="7">
        <v>11.6</v>
      </c>
      <c r="H87" s="7">
        <v>5.8</v>
      </c>
      <c r="I87" s="7">
        <v>1.74</v>
      </c>
      <c r="J87" s="7">
        <v>2.9</v>
      </c>
      <c r="K87" s="7">
        <v>0.145</v>
      </c>
      <c r="L87" s="7">
        <v>0.87</v>
      </c>
      <c r="M87" s="7">
        <v>0.435</v>
      </c>
      <c r="N87" s="7">
        <v>1.45</v>
      </c>
      <c r="O87" s="14">
        <v>3.19</v>
      </c>
      <c r="P87" s="7">
        <v>0</v>
      </c>
      <c r="Q87" s="26"/>
    </row>
    <row r="88" ht="27.6" spans="1:17">
      <c r="A88" s="7">
        <v>87</v>
      </c>
      <c r="B88" s="7">
        <v>81873551</v>
      </c>
      <c r="C88" s="8" t="s">
        <v>203</v>
      </c>
      <c r="D88" s="7" t="s">
        <v>18</v>
      </c>
      <c r="E88" s="7" t="s">
        <v>204</v>
      </c>
      <c r="F88" s="7" t="s">
        <v>143</v>
      </c>
      <c r="G88" s="7">
        <v>12.2</v>
      </c>
      <c r="H88" s="7">
        <v>6.1</v>
      </c>
      <c r="I88" s="7">
        <v>1.83</v>
      </c>
      <c r="J88" s="7">
        <v>3.05</v>
      </c>
      <c r="K88" s="7">
        <v>0.1525</v>
      </c>
      <c r="L88" s="7">
        <v>0.915</v>
      </c>
      <c r="M88" s="7">
        <v>0.4575</v>
      </c>
      <c r="N88" s="7">
        <v>1.525</v>
      </c>
      <c r="O88" s="14">
        <v>3.355</v>
      </c>
      <c r="P88" s="7">
        <v>0</v>
      </c>
      <c r="Q88" s="26"/>
    </row>
    <row r="89" ht="27.6" spans="1:17">
      <c r="A89" s="7">
        <v>88</v>
      </c>
      <c r="B89" s="7">
        <v>81873605</v>
      </c>
      <c r="C89" s="8" t="s">
        <v>205</v>
      </c>
      <c r="D89" s="7" t="s">
        <v>18</v>
      </c>
      <c r="E89" s="7" t="s">
        <v>206</v>
      </c>
      <c r="F89" s="7" t="s">
        <v>143</v>
      </c>
      <c r="G89" s="7">
        <v>12.4</v>
      </c>
      <c r="H89" s="7">
        <v>6.2</v>
      </c>
      <c r="I89" s="7">
        <v>1.86</v>
      </c>
      <c r="J89" s="7">
        <v>3.1</v>
      </c>
      <c r="K89" s="7">
        <v>0.155</v>
      </c>
      <c r="L89" s="7">
        <v>0.93</v>
      </c>
      <c r="M89" s="7">
        <v>0.465</v>
      </c>
      <c r="N89" s="7">
        <v>1.55</v>
      </c>
      <c r="O89" s="14">
        <v>3.41</v>
      </c>
      <c r="P89" s="7">
        <v>0</v>
      </c>
      <c r="Q89" s="26"/>
    </row>
    <row r="90" ht="27.6" spans="1:17">
      <c r="A90" s="7">
        <v>89</v>
      </c>
      <c r="B90" s="7">
        <v>81873628</v>
      </c>
      <c r="C90" s="8" t="s">
        <v>207</v>
      </c>
      <c r="D90" s="7" t="s">
        <v>18</v>
      </c>
      <c r="E90" s="7" t="s">
        <v>208</v>
      </c>
      <c r="F90" s="7" t="s">
        <v>143</v>
      </c>
      <c r="G90" s="7">
        <v>11.4</v>
      </c>
      <c r="H90" s="7">
        <v>5.7</v>
      </c>
      <c r="I90" s="7">
        <v>1.71</v>
      </c>
      <c r="J90" s="7">
        <v>2.85</v>
      </c>
      <c r="K90" s="7">
        <v>0.1425</v>
      </c>
      <c r="L90" s="7">
        <v>0.855</v>
      </c>
      <c r="M90" s="7">
        <v>0.4275</v>
      </c>
      <c r="N90" s="7">
        <v>1.425</v>
      </c>
      <c r="O90" s="14">
        <v>3.135</v>
      </c>
      <c r="P90" s="7">
        <v>0</v>
      </c>
      <c r="Q90" s="26"/>
    </row>
    <row r="91" ht="27.6" spans="1:17">
      <c r="A91" s="30">
        <v>90</v>
      </c>
      <c r="B91" s="30">
        <v>81873648</v>
      </c>
      <c r="C91" s="31" t="s">
        <v>209</v>
      </c>
      <c r="D91" s="30" t="s">
        <v>18</v>
      </c>
      <c r="E91" s="30" t="s">
        <v>210</v>
      </c>
      <c r="F91" s="30" t="s">
        <v>143</v>
      </c>
      <c r="G91" s="30">
        <v>11.4</v>
      </c>
      <c r="H91" s="30">
        <v>5.7</v>
      </c>
      <c r="I91" s="30">
        <v>1.71</v>
      </c>
      <c r="J91" s="30">
        <v>2.85</v>
      </c>
      <c r="K91" s="30">
        <v>0.1425</v>
      </c>
      <c r="L91" s="30">
        <v>0.855</v>
      </c>
      <c r="M91" s="30">
        <v>0.4275</v>
      </c>
      <c r="N91" s="30">
        <v>1.425</v>
      </c>
      <c r="O91" s="14">
        <v>3.135</v>
      </c>
      <c r="P91" s="30">
        <v>0</v>
      </c>
      <c r="Q91" s="34" t="s">
        <v>211</v>
      </c>
    </row>
    <row r="92" ht="27.6" spans="1:17">
      <c r="A92" s="7">
        <v>91</v>
      </c>
      <c r="B92" s="7">
        <v>81873757</v>
      </c>
      <c r="C92" s="8" t="s">
        <v>212</v>
      </c>
      <c r="D92" s="7" t="s">
        <v>18</v>
      </c>
      <c r="E92" s="7" t="s">
        <v>213</v>
      </c>
      <c r="F92" s="7" t="s">
        <v>143</v>
      </c>
      <c r="G92" s="7">
        <v>11.2</v>
      </c>
      <c r="H92" s="7">
        <v>5.6</v>
      </c>
      <c r="I92" s="7">
        <v>1.68</v>
      </c>
      <c r="J92" s="7">
        <v>2.8</v>
      </c>
      <c r="K92" s="7">
        <v>0.14</v>
      </c>
      <c r="L92" s="7">
        <v>0.84</v>
      </c>
      <c r="M92" s="7">
        <v>0.42</v>
      </c>
      <c r="N92" s="7">
        <v>1.4</v>
      </c>
      <c r="O92" s="14">
        <v>3.08</v>
      </c>
      <c r="P92" s="7">
        <v>0</v>
      </c>
      <c r="Q92" s="26"/>
    </row>
    <row r="93" ht="27.6" spans="1:17">
      <c r="A93" s="7">
        <v>92</v>
      </c>
      <c r="B93" s="7">
        <v>81873933</v>
      </c>
      <c r="C93" s="8" t="s">
        <v>214</v>
      </c>
      <c r="D93" s="7" t="s">
        <v>18</v>
      </c>
      <c r="E93" s="7" t="s">
        <v>215</v>
      </c>
      <c r="F93" s="7" t="s">
        <v>143</v>
      </c>
      <c r="G93" s="7">
        <v>11.4</v>
      </c>
      <c r="H93" s="7">
        <v>5.7</v>
      </c>
      <c r="I93" s="7">
        <v>1.71</v>
      </c>
      <c r="J93" s="7">
        <v>2.85</v>
      </c>
      <c r="K93" s="7">
        <v>0.1425</v>
      </c>
      <c r="L93" s="7">
        <v>0.855</v>
      </c>
      <c r="M93" s="7">
        <v>0.4275</v>
      </c>
      <c r="N93" s="7">
        <v>1.425</v>
      </c>
      <c r="O93" s="14">
        <v>3.135</v>
      </c>
      <c r="P93" s="7">
        <v>0</v>
      </c>
      <c r="Q93" s="26"/>
    </row>
    <row r="94" ht="41.4" spans="1:17">
      <c r="A94" s="7">
        <v>93</v>
      </c>
      <c r="B94" s="7">
        <v>81873940</v>
      </c>
      <c r="C94" s="8" t="s">
        <v>216</v>
      </c>
      <c r="D94" s="7" t="s">
        <v>18</v>
      </c>
      <c r="E94" s="7" t="s">
        <v>217</v>
      </c>
      <c r="F94" s="7" t="s">
        <v>143</v>
      </c>
      <c r="G94" s="7">
        <v>10.9</v>
      </c>
      <c r="H94" s="7">
        <v>5.45</v>
      </c>
      <c r="I94" s="7">
        <v>1.632</v>
      </c>
      <c r="J94" s="7">
        <v>2.72</v>
      </c>
      <c r="K94" s="7">
        <v>0.136</v>
      </c>
      <c r="L94" s="7">
        <v>0.816</v>
      </c>
      <c r="M94" s="7">
        <v>0.408</v>
      </c>
      <c r="N94" s="7">
        <v>1.36</v>
      </c>
      <c r="O94" s="14">
        <v>2.992</v>
      </c>
      <c r="P94" s="7">
        <v>0</v>
      </c>
      <c r="Q94" s="26"/>
    </row>
    <row r="95" ht="27.6" spans="1:17">
      <c r="A95" s="7">
        <v>94</v>
      </c>
      <c r="B95" s="7">
        <v>81873981</v>
      </c>
      <c r="C95" s="8" t="s">
        <v>218</v>
      </c>
      <c r="D95" s="7" t="s">
        <v>18</v>
      </c>
      <c r="E95" s="7" t="s">
        <v>219</v>
      </c>
      <c r="F95" s="7" t="s">
        <v>143</v>
      </c>
      <c r="G95" s="7">
        <v>11.2</v>
      </c>
      <c r="H95" s="7">
        <v>5.6</v>
      </c>
      <c r="I95" s="7">
        <v>1.68</v>
      </c>
      <c r="J95" s="7">
        <v>2.8</v>
      </c>
      <c r="K95" s="7">
        <v>0.14</v>
      </c>
      <c r="L95" s="7">
        <v>0.84</v>
      </c>
      <c r="M95" s="7">
        <v>0.42</v>
      </c>
      <c r="N95" s="7">
        <v>1.4</v>
      </c>
      <c r="O95" s="14">
        <v>3.08</v>
      </c>
      <c r="P95" s="7">
        <v>0</v>
      </c>
      <c r="Q95" s="26"/>
    </row>
    <row r="96" ht="27.6" spans="1:17">
      <c r="A96" s="7">
        <v>95</v>
      </c>
      <c r="B96" s="7">
        <v>81874028</v>
      </c>
      <c r="C96" s="8" t="s">
        <v>220</v>
      </c>
      <c r="D96" s="7" t="s">
        <v>18</v>
      </c>
      <c r="E96" s="7" t="s">
        <v>37</v>
      </c>
      <c r="F96" s="7" t="s">
        <v>143</v>
      </c>
      <c r="G96" s="7">
        <v>11.4</v>
      </c>
      <c r="H96" s="7">
        <v>5.7</v>
      </c>
      <c r="I96" s="7">
        <v>1.71</v>
      </c>
      <c r="J96" s="7">
        <v>2.85</v>
      </c>
      <c r="K96" s="7">
        <v>0.1425</v>
      </c>
      <c r="L96" s="7">
        <v>0.855</v>
      </c>
      <c r="M96" s="7">
        <v>0.4275</v>
      </c>
      <c r="N96" s="7">
        <v>1.425</v>
      </c>
      <c r="O96" s="14">
        <v>3.135</v>
      </c>
      <c r="P96" s="7">
        <v>0</v>
      </c>
      <c r="Q96" s="26"/>
    </row>
    <row r="97" ht="27.6" spans="1:17">
      <c r="A97" s="7">
        <v>96</v>
      </c>
      <c r="B97" s="7">
        <v>81874196</v>
      </c>
      <c r="C97" s="8" t="s">
        <v>221</v>
      </c>
      <c r="D97" s="7" t="s">
        <v>18</v>
      </c>
      <c r="E97" s="7" t="s">
        <v>222</v>
      </c>
      <c r="F97" s="7" t="s">
        <v>143</v>
      </c>
      <c r="G97" s="7">
        <v>11.4</v>
      </c>
      <c r="H97" s="7">
        <v>5.7</v>
      </c>
      <c r="I97" s="7">
        <v>1.71</v>
      </c>
      <c r="J97" s="7">
        <v>2.85</v>
      </c>
      <c r="K97" s="7">
        <v>0.1425</v>
      </c>
      <c r="L97" s="7">
        <v>0.855</v>
      </c>
      <c r="M97" s="7">
        <v>0.4275</v>
      </c>
      <c r="N97" s="7">
        <v>1.425</v>
      </c>
      <c r="O97" s="14">
        <v>3.135</v>
      </c>
      <c r="P97" s="7">
        <v>0</v>
      </c>
      <c r="Q97" s="26"/>
    </row>
    <row r="98" ht="27.6" spans="1:17">
      <c r="A98" s="7">
        <v>97</v>
      </c>
      <c r="B98" s="7">
        <v>81874357</v>
      </c>
      <c r="C98" s="8" t="s">
        <v>223</v>
      </c>
      <c r="D98" s="7" t="s">
        <v>18</v>
      </c>
      <c r="E98" s="7" t="s">
        <v>224</v>
      </c>
      <c r="F98" s="7" t="s">
        <v>143</v>
      </c>
      <c r="G98" s="7">
        <v>11.2</v>
      </c>
      <c r="H98" s="7">
        <v>5.6</v>
      </c>
      <c r="I98" s="7">
        <v>1.68</v>
      </c>
      <c r="J98" s="7">
        <v>2.8</v>
      </c>
      <c r="K98" s="7">
        <v>0.14</v>
      </c>
      <c r="L98" s="7">
        <v>0.84</v>
      </c>
      <c r="M98" s="7">
        <v>0.42</v>
      </c>
      <c r="N98" s="7">
        <v>1.4</v>
      </c>
      <c r="O98" s="14">
        <v>3.08</v>
      </c>
      <c r="P98" s="7">
        <v>0</v>
      </c>
      <c r="Q98" s="26"/>
    </row>
    <row r="99" ht="27.6" spans="1:17">
      <c r="A99" s="7">
        <v>98</v>
      </c>
      <c r="B99" s="7">
        <v>81900690</v>
      </c>
      <c r="C99" s="8" t="s">
        <v>225</v>
      </c>
      <c r="D99" s="7" t="s">
        <v>18</v>
      </c>
      <c r="E99" s="7" t="s">
        <v>226</v>
      </c>
      <c r="F99" s="7" t="s">
        <v>227</v>
      </c>
      <c r="G99" s="7">
        <v>3.8</v>
      </c>
      <c r="H99" s="7">
        <v>1.9</v>
      </c>
      <c r="I99" s="7">
        <v>0.5</v>
      </c>
      <c r="J99" s="7">
        <v>1.3</v>
      </c>
      <c r="K99" s="7">
        <v>0.065</v>
      </c>
      <c r="L99" s="7">
        <v>0.39</v>
      </c>
      <c r="M99" s="7">
        <v>0.195</v>
      </c>
      <c r="N99" s="7">
        <v>0.65</v>
      </c>
      <c r="O99" s="14">
        <v>1.15</v>
      </c>
      <c r="P99" s="7">
        <v>0</v>
      </c>
      <c r="Q99" s="26"/>
    </row>
    <row r="100" ht="27.6" spans="1:17">
      <c r="A100" s="7">
        <v>99</v>
      </c>
      <c r="B100" s="7">
        <v>81901119</v>
      </c>
      <c r="C100" s="8" t="s">
        <v>228</v>
      </c>
      <c r="D100" s="7" t="s">
        <v>18</v>
      </c>
      <c r="E100" s="7" t="s">
        <v>229</v>
      </c>
      <c r="F100" s="7" t="s">
        <v>227</v>
      </c>
      <c r="G100" s="7">
        <v>4.1</v>
      </c>
      <c r="H100" s="7">
        <v>2.05</v>
      </c>
      <c r="I100" s="7">
        <v>0.54</v>
      </c>
      <c r="J100" s="7">
        <v>1.4</v>
      </c>
      <c r="K100" s="7">
        <v>0.07</v>
      </c>
      <c r="L100" s="7">
        <v>0.42</v>
      </c>
      <c r="M100" s="7">
        <v>0.21</v>
      </c>
      <c r="N100" s="7">
        <v>0.7</v>
      </c>
      <c r="O100" s="14">
        <v>1.24</v>
      </c>
      <c r="P100" s="7">
        <v>0</v>
      </c>
      <c r="Q100" s="26"/>
    </row>
    <row r="101" ht="27.6" spans="1:17">
      <c r="A101" s="7">
        <v>100</v>
      </c>
      <c r="B101" s="7">
        <v>81901232</v>
      </c>
      <c r="C101" s="8" t="s">
        <v>230</v>
      </c>
      <c r="D101" s="7" t="s">
        <v>18</v>
      </c>
      <c r="E101" s="7" t="s">
        <v>231</v>
      </c>
      <c r="F101" s="7" t="s">
        <v>227</v>
      </c>
      <c r="G101" s="7">
        <v>4.1</v>
      </c>
      <c r="H101" s="7">
        <v>2.05</v>
      </c>
      <c r="I101" s="7">
        <v>0.54</v>
      </c>
      <c r="J101" s="7">
        <v>1.4</v>
      </c>
      <c r="K101" s="7">
        <f t="shared" ref="K101:K113" si="0">J101*5%</f>
        <v>0.07</v>
      </c>
      <c r="L101" s="7">
        <f t="shared" ref="L101:L113" si="1">J101*30%</f>
        <v>0.42</v>
      </c>
      <c r="M101" s="7">
        <f t="shared" ref="M101:M113" si="2">J101*15%</f>
        <v>0.21</v>
      </c>
      <c r="N101" s="7">
        <f t="shared" ref="N101:N113" si="3">J101/2</f>
        <v>0.7</v>
      </c>
      <c r="O101" s="14">
        <f t="shared" ref="O101:O122" si="4">I101+N101</f>
        <v>1.24</v>
      </c>
      <c r="P101" s="7">
        <v>0</v>
      </c>
      <c r="Q101" s="26"/>
    </row>
    <row r="102" ht="27.6" spans="1:17">
      <c r="A102" s="17">
        <v>101</v>
      </c>
      <c r="B102" s="17">
        <v>81901233</v>
      </c>
      <c r="C102" s="22" t="s">
        <v>232</v>
      </c>
      <c r="D102" s="17" t="s">
        <v>18</v>
      </c>
      <c r="E102" s="17" t="s">
        <v>233</v>
      </c>
      <c r="F102" s="17" t="s">
        <v>227</v>
      </c>
      <c r="G102" s="17">
        <v>4.1</v>
      </c>
      <c r="H102" s="17">
        <v>2.05</v>
      </c>
      <c r="I102" s="17">
        <v>0.54</v>
      </c>
      <c r="J102" s="17">
        <v>1.4</v>
      </c>
      <c r="K102" s="17">
        <f t="shared" si="0"/>
        <v>0.07</v>
      </c>
      <c r="L102" s="17">
        <f t="shared" si="1"/>
        <v>0.42</v>
      </c>
      <c r="M102" s="17">
        <f t="shared" si="2"/>
        <v>0.21</v>
      </c>
      <c r="N102" s="17">
        <f t="shared" si="3"/>
        <v>0.7</v>
      </c>
      <c r="O102" s="24">
        <f t="shared" si="4"/>
        <v>1.24</v>
      </c>
      <c r="P102" s="17">
        <v>0</v>
      </c>
      <c r="Q102" s="30" t="s">
        <v>234</v>
      </c>
    </row>
    <row r="103" ht="27.6" spans="1:17">
      <c r="A103" s="7">
        <v>102</v>
      </c>
      <c r="B103" s="7">
        <v>81901236</v>
      </c>
      <c r="C103" s="8" t="s">
        <v>235</v>
      </c>
      <c r="D103" s="7" t="s">
        <v>18</v>
      </c>
      <c r="E103" s="7" t="s">
        <v>236</v>
      </c>
      <c r="F103" s="7" t="s">
        <v>227</v>
      </c>
      <c r="G103" s="7">
        <v>4.1</v>
      </c>
      <c r="H103" s="7">
        <v>2.05</v>
      </c>
      <c r="I103" s="7">
        <v>0.54</v>
      </c>
      <c r="J103" s="7">
        <v>1.4</v>
      </c>
      <c r="K103" s="7">
        <f t="shared" si="0"/>
        <v>0.07</v>
      </c>
      <c r="L103" s="7">
        <f t="shared" si="1"/>
        <v>0.42</v>
      </c>
      <c r="M103" s="7">
        <f t="shared" si="2"/>
        <v>0.21</v>
      </c>
      <c r="N103" s="7">
        <f t="shared" si="3"/>
        <v>0.7</v>
      </c>
      <c r="O103" s="14">
        <f t="shared" si="4"/>
        <v>1.24</v>
      </c>
      <c r="P103" s="7">
        <v>0</v>
      </c>
      <c r="Q103" s="26"/>
    </row>
    <row r="104" ht="27.6" spans="1:17">
      <c r="A104" s="7">
        <v>103</v>
      </c>
      <c r="B104" s="7">
        <v>81901271</v>
      </c>
      <c r="C104" s="8" t="s">
        <v>237</v>
      </c>
      <c r="D104" s="7" t="s">
        <v>18</v>
      </c>
      <c r="E104" s="7" t="s">
        <v>238</v>
      </c>
      <c r="F104" s="7" t="s">
        <v>227</v>
      </c>
      <c r="G104" s="7">
        <v>4.1</v>
      </c>
      <c r="H104" s="7">
        <v>2.05</v>
      </c>
      <c r="I104" s="7">
        <v>0.54</v>
      </c>
      <c r="J104" s="7">
        <v>1.4</v>
      </c>
      <c r="K104" s="7">
        <f t="shared" si="0"/>
        <v>0.07</v>
      </c>
      <c r="L104" s="7">
        <f t="shared" si="1"/>
        <v>0.42</v>
      </c>
      <c r="M104" s="7">
        <f t="shared" si="2"/>
        <v>0.21</v>
      </c>
      <c r="N104" s="7">
        <f t="shared" si="3"/>
        <v>0.7</v>
      </c>
      <c r="O104" s="14">
        <f t="shared" si="4"/>
        <v>1.24</v>
      </c>
      <c r="P104" s="7">
        <v>0</v>
      </c>
      <c r="Q104" s="26"/>
    </row>
    <row r="105" ht="27.6" spans="1:17">
      <c r="A105" s="7">
        <v>104</v>
      </c>
      <c r="B105" s="7">
        <v>81901624</v>
      </c>
      <c r="C105" s="8" t="s">
        <v>239</v>
      </c>
      <c r="D105" s="7" t="s">
        <v>18</v>
      </c>
      <c r="E105" s="7" t="s">
        <v>240</v>
      </c>
      <c r="F105" s="7" t="s">
        <v>227</v>
      </c>
      <c r="G105" s="7">
        <v>4.2</v>
      </c>
      <c r="H105" s="7">
        <v>2.1</v>
      </c>
      <c r="I105" s="7">
        <v>0.552</v>
      </c>
      <c r="J105" s="7">
        <v>1.44</v>
      </c>
      <c r="K105" s="7">
        <f t="shared" si="0"/>
        <v>0.072</v>
      </c>
      <c r="L105" s="7">
        <f t="shared" si="1"/>
        <v>0.432</v>
      </c>
      <c r="M105" s="7">
        <f t="shared" si="2"/>
        <v>0.216</v>
      </c>
      <c r="N105" s="7">
        <f t="shared" si="3"/>
        <v>0.72</v>
      </c>
      <c r="O105" s="14">
        <f t="shared" si="4"/>
        <v>1.272</v>
      </c>
      <c r="P105" s="7">
        <v>0</v>
      </c>
      <c r="Q105" s="26"/>
    </row>
    <row r="106" ht="27.6" spans="1:17">
      <c r="A106" s="7">
        <v>105</v>
      </c>
      <c r="B106" s="7">
        <v>81901815</v>
      </c>
      <c r="C106" s="8" t="s">
        <v>241</v>
      </c>
      <c r="D106" s="7" t="s">
        <v>18</v>
      </c>
      <c r="E106" s="7" t="s">
        <v>242</v>
      </c>
      <c r="F106" s="7" t="s">
        <v>227</v>
      </c>
      <c r="G106" s="7">
        <v>4.2</v>
      </c>
      <c r="H106" s="7">
        <v>2.1</v>
      </c>
      <c r="I106" s="7">
        <v>0.552</v>
      </c>
      <c r="J106" s="7">
        <v>1.44</v>
      </c>
      <c r="K106" s="7">
        <f t="shared" si="0"/>
        <v>0.072</v>
      </c>
      <c r="L106" s="7">
        <f t="shared" si="1"/>
        <v>0.432</v>
      </c>
      <c r="M106" s="7">
        <f t="shared" si="2"/>
        <v>0.216</v>
      </c>
      <c r="N106" s="7">
        <f t="shared" si="3"/>
        <v>0.72</v>
      </c>
      <c r="O106" s="14">
        <f t="shared" si="4"/>
        <v>1.272</v>
      </c>
      <c r="P106" s="7">
        <v>0</v>
      </c>
      <c r="Q106" s="26"/>
    </row>
    <row r="107" ht="27.6" spans="1:17">
      <c r="A107" s="7">
        <v>106</v>
      </c>
      <c r="B107" s="7">
        <v>81901916</v>
      </c>
      <c r="C107" s="8" t="s">
        <v>243</v>
      </c>
      <c r="D107" s="7" t="s">
        <v>18</v>
      </c>
      <c r="E107" s="7" t="s">
        <v>244</v>
      </c>
      <c r="F107" s="7" t="s">
        <v>227</v>
      </c>
      <c r="G107" s="7">
        <v>4</v>
      </c>
      <c r="H107" s="7">
        <v>2</v>
      </c>
      <c r="I107" s="7">
        <v>0.528</v>
      </c>
      <c r="J107" s="7">
        <v>1.36</v>
      </c>
      <c r="K107" s="7">
        <f t="shared" si="0"/>
        <v>0.068</v>
      </c>
      <c r="L107" s="7">
        <f t="shared" si="1"/>
        <v>0.408</v>
      </c>
      <c r="M107" s="7">
        <f t="shared" si="2"/>
        <v>0.204</v>
      </c>
      <c r="N107" s="7">
        <f t="shared" si="3"/>
        <v>0.68</v>
      </c>
      <c r="O107" s="14">
        <f t="shared" si="4"/>
        <v>1.208</v>
      </c>
      <c r="P107" s="7">
        <v>0</v>
      </c>
      <c r="Q107" s="26"/>
    </row>
    <row r="108" ht="27.6" spans="1:17">
      <c r="A108" s="7">
        <v>107</v>
      </c>
      <c r="B108" s="7">
        <v>81902255</v>
      </c>
      <c r="C108" s="8" t="s">
        <v>245</v>
      </c>
      <c r="D108" s="7" t="s">
        <v>18</v>
      </c>
      <c r="E108" s="7" t="s">
        <v>246</v>
      </c>
      <c r="F108" s="7" t="s">
        <v>227</v>
      </c>
      <c r="G108" s="7">
        <v>4</v>
      </c>
      <c r="H108" s="7">
        <v>2</v>
      </c>
      <c r="I108" s="7">
        <v>0.528</v>
      </c>
      <c r="J108" s="7">
        <v>1.36</v>
      </c>
      <c r="K108" s="7">
        <f t="shared" si="0"/>
        <v>0.068</v>
      </c>
      <c r="L108" s="7">
        <f t="shared" si="1"/>
        <v>0.408</v>
      </c>
      <c r="M108" s="7">
        <f t="shared" si="2"/>
        <v>0.204</v>
      </c>
      <c r="N108" s="7">
        <f t="shared" si="3"/>
        <v>0.68</v>
      </c>
      <c r="O108" s="14">
        <f t="shared" si="4"/>
        <v>1.208</v>
      </c>
      <c r="P108" s="7">
        <v>0</v>
      </c>
      <c r="Q108" s="26"/>
    </row>
    <row r="109" ht="27.6" spans="1:17">
      <c r="A109" s="7">
        <v>108</v>
      </c>
      <c r="B109" s="7">
        <v>81902266</v>
      </c>
      <c r="C109" s="8" t="s">
        <v>247</v>
      </c>
      <c r="D109" s="7" t="s">
        <v>18</v>
      </c>
      <c r="E109" s="7" t="s">
        <v>248</v>
      </c>
      <c r="F109" s="7" t="s">
        <v>227</v>
      </c>
      <c r="G109" s="7">
        <v>4.2</v>
      </c>
      <c r="H109" s="7">
        <v>2.1</v>
      </c>
      <c r="I109" s="7">
        <v>0.552</v>
      </c>
      <c r="J109" s="7">
        <v>1.44</v>
      </c>
      <c r="K109" s="7">
        <f t="shared" si="0"/>
        <v>0.072</v>
      </c>
      <c r="L109" s="7">
        <f t="shared" si="1"/>
        <v>0.432</v>
      </c>
      <c r="M109" s="7">
        <f t="shared" si="2"/>
        <v>0.216</v>
      </c>
      <c r="N109" s="7">
        <f t="shared" si="3"/>
        <v>0.72</v>
      </c>
      <c r="O109" s="14">
        <f t="shared" si="4"/>
        <v>1.272</v>
      </c>
      <c r="P109" s="7">
        <v>0</v>
      </c>
      <c r="Q109" s="30" t="s">
        <v>234</v>
      </c>
    </row>
    <row r="110" ht="41.4" spans="1:17">
      <c r="A110" s="7">
        <v>109</v>
      </c>
      <c r="B110" s="7">
        <v>81902516</v>
      </c>
      <c r="C110" s="8" t="s">
        <v>249</v>
      </c>
      <c r="D110" s="7" t="s">
        <v>18</v>
      </c>
      <c r="E110" s="7" t="s">
        <v>250</v>
      </c>
      <c r="F110" s="7" t="s">
        <v>227</v>
      </c>
      <c r="G110" s="7">
        <v>4.2</v>
      </c>
      <c r="H110" s="7">
        <v>2.1</v>
      </c>
      <c r="I110" s="7">
        <v>0.552</v>
      </c>
      <c r="J110" s="7">
        <v>1.44</v>
      </c>
      <c r="K110" s="7">
        <f t="shared" si="0"/>
        <v>0.072</v>
      </c>
      <c r="L110" s="7">
        <f t="shared" si="1"/>
        <v>0.432</v>
      </c>
      <c r="M110" s="7">
        <f t="shared" si="2"/>
        <v>0.216</v>
      </c>
      <c r="N110" s="7">
        <f t="shared" si="3"/>
        <v>0.72</v>
      </c>
      <c r="O110" s="14">
        <f t="shared" si="4"/>
        <v>1.272</v>
      </c>
      <c r="P110" s="7">
        <v>0</v>
      </c>
      <c r="Q110" s="26"/>
    </row>
    <row r="111" ht="27.6" spans="1:17">
      <c r="A111" s="7">
        <v>110</v>
      </c>
      <c r="B111" s="7">
        <v>81902929</v>
      </c>
      <c r="C111" s="8" t="s">
        <v>251</v>
      </c>
      <c r="D111" s="7" t="s">
        <v>18</v>
      </c>
      <c r="E111" s="7" t="s">
        <v>252</v>
      </c>
      <c r="F111" s="7" t="s">
        <v>227</v>
      </c>
      <c r="G111" s="7">
        <v>4.1</v>
      </c>
      <c r="H111" s="7">
        <v>2.05</v>
      </c>
      <c r="I111" s="7">
        <v>0.54</v>
      </c>
      <c r="J111" s="7">
        <v>1.4</v>
      </c>
      <c r="K111" s="7">
        <f t="shared" si="0"/>
        <v>0.07</v>
      </c>
      <c r="L111" s="7">
        <f t="shared" si="1"/>
        <v>0.42</v>
      </c>
      <c r="M111" s="7">
        <f t="shared" si="2"/>
        <v>0.21</v>
      </c>
      <c r="N111" s="7">
        <f t="shared" si="3"/>
        <v>0.7</v>
      </c>
      <c r="O111" s="14">
        <f t="shared" si="4"/>
        <v>1.24</v>
      </c>
      <c r="P111" s="7">
        <v>0</v>
      </c>
      <c r="Q111" s="26"/>
    </row>
    <row r="112" ht="27.6" spans="1:17">
      <c r="A112" s="7">
        <v>111</v>
      </c>
      <c r="B112" s="7">
        <v>81903561</v>
      </c>
      <c r="C112" s="8" t="s">
        <v>253</v>
      </c>
      <c r="D112" s="7" t="s">
        <v>18</v>
      </c>
      <c r="E112" s="7" t="s">
        <v>254</v>
      </c>
      <c r="F112" s="7" t="s">
        <v>227</v>
      </c>
      <c r="G112" s="7">
        <v>4.2</v>
      </c>
      <c r="H112" s="7">
        <v>2.1</v>
      </c>
      <c r="I112" s="7">
        <v>0.552</v>
      </c>
      <c r="J112" s="7">
        <v>1.44</v>
      </c>
      <c r="K112" s="7">
        <f t="shared" si="0"/>
        <v>0.072</v>
      </c>
      <c r="L112" s="7">
        <f t="shared" si="1"/>
        <v>0.432</v>
      </c>
      <c r="M112" s="7">
        <f t="shared" si="2"/>
        <v>0.216</v>
      </c>
      <c r="N112" s="7">
        <f t="shared" si="3"/>
        <v>0.72</v>
      </c>
      <c r="O112" s="14">
        <f t="shared" si="4"/>
        <v>1.272</v>
      </c>
      <c r="P112" s="7">
        <v>0</v>
      </c>
      <c r="Q112" s="26"/>
    </row>
    <row r="113" ht="27.6" spans="1:17">
      <c r="A113" s="7">
        <v>112</v>
      </c>
      <c r="B113" s="7">
        <v>81903838</v>
      </c>
      <c r="C113" s="8" t="s">
        <v>255</v>
      </c>
      <c r="D113" s="7" t="s">
        <v>18</v>
      </c>
      <c r="E113" s="7" t="s">
        <v>256</v>
      </c>
      <c r="F113" s="7" t="s">
        <v>227</v>
      </c>
      <c r="G113" s="7">
        <v>4.2</v>
      </c>
      <c r="H113" s="7">
        <v>2.1</v>
      </c>
      <c r="I113" s="7">
        <v>0.552</v>
      </c>
      <c r="J113" s="7">
        <v>1.44</v>
      </c>
      <c r="K113" s="7">
        <f t="shared" si="0"/>
        <v>0.072</v>
      </c>
      <c r="L113" s="7">
        <f t="shared" si="1"/>
        <v>0.432</v>
      </c>
      <c r="M113" s="7">
        <f t="shared" si="2"/>
        <v>0.216</v>
      </c>
      <c r="N113" s="7">
        <f t="shared" si="3"/>
        <v>0.72</v>
      </c>
      <c r="O113" s="14">
        <f t="shared" si="4"/>
        <v>1.272</v>
      </c>
      <c r="P113" s="7">
        <v>0</v>
      </c>
      <c r="Q113" s="30" t="s">
        <v>234</v>
      </c>
    </row>
    <row r="114" ht="27.6" spans="1:17">
      <c r="A114" s="7">
        <v>113</v>
      </c>
      <c r="B114" s="7">
        <v>81970162</v>
      </c>
      <c r="C114" s="8" t="s">
        <v>257</v>
      </c>
      <c r="D114" s="7" t="s">
        <v>18</v>
      </c>
      <c r="E114" s="7" t="s">
        <v>258</v>
      </c>
      <c r="F114" s="7" t="s">
        <v>259</v>
      </c>
      <c r="G114" s="7">
        <v>11</v>
      </c>
      <c r="H114" s="7">
        <v>5.5</v>
      </c>
      <c r="I114" s="7">
        <v>1.1</v>
      </c>
      <c r="J114" s="7">
        <v>5.5</v>
      </c>
      <c r="K114" s="7">
        <v>0.275</v>
      </c>
      <c r="L114" s="7">
        <v>1.65</v>
      </c>
      <c r="M114" s="7">
        <v>0.825</v>
      </c>
      <c r="N114" s="7">
        <v>2.75</v>
      </c>
      <c r="O114" s="14">
        <f t="shared" si="4"/>
        <v>3.85</v>
      </c>
      <c r="P114" s="7">
        <v>0</v>
      </c>
      <c r="Q114" s="26"/>
    </row>
    <row r="115" ht="41.4" spans="1:17">
      <c r="A115" s="7">
        <v>114</v>
      </c>
      <c r="B115" s="7">
        <v>81970468</v>
      </c>
      <c r="C115" s="8" t="s">
        <v>260</v>
      </c>
      <c r="D115" s="7" t="s">
        <v>18</v>
      </c>
      <c r="E115" s="7" t="s">
        <v>261</v>
      </c>
      <c r="F115" s="7" t="s">
        <v>259</v>
      </c>
      <c r="G115" s="7">
        <v>11</v>
      </c>
      <c r="H115" s="7">
        <v>5.5</v>
      </c>
      <c r="I115" s="7">
        <v>1.1</v>
      </c>
      <c r="J115" s="7">
        <v>5.5</v>
      </c>
      <c r="K115" s="7">
        <v>0.275</v>
      </c>
      <c r="L115" s="7">
        <v>1.65</v>
      </c>
      <c r="M115" s="7">
        <v>0.825</v>
      </c>
      <c r="N115" s="7">
        <v>2.75</v>
      </c>
      <c r="O115" s="14">
        <f t="shared" si="4"/>
        <v>3.85</v>
      </c>
      <c r="P115" s="7">
        <v>0</v>
      </c>
      <c r="Q115" s="26"/>
    </row>
    <row r="116" ht="27.6" spans="1:17">
      <c r="A116" s="7">
        <v>115</v>
      </c>
      <c r="B116" s="7">
        <v>81970590</v>
      </c>
      <c r="C116" s="8" t="s">
        <v>262</v>
      </c>
      <c r="D116" s="7" t="s">
        <v>18</v>
      </c>
      <c r="E116" s="7" t="s">
        <v>263</v>
      </c>
      <c r="F116" s="7" t="s">
        <v>259</v>
      </c>
      <c r="G116" s="7">
        <v>11.6</v>
      </c>
      <c r="H116" s="7">
        <v>5.8</v>
      </c>
      <c r="I116" s="7">
        <v>1.16</v>
      </c>
      <c r="J116" s="7">
        <v>5.8</v>
      </c>
      <c r="K116" s="7">
        <v>0.29</v>
      </c>
      <c r="L116" s="7">
        <v>1.74</v>
      </c>
      <c r="M116" s="7">
        <v>0.87</v>
      </c>
      <c r="N116" s="7">
        <v>2.9</v>
      </c>
      <c r="O116" s="14">
        <f t="shared" si="4"/>
        <v>4.06</v>
      </c>
      <c r="P116" s="7">
        <v>0</v>
      </c>
      <c r="Q116" s="26"/>
    </row>
    <row r="117" ht="27.6" spans="1:17">
      <c r="A117" s="7">
        <v>116</v>
      </c>
      <c r="B117" s="7">
        <v>81970634</v>
      </c>
      <c r="C117" s="8" t="s">
        <v>264</v>
      </c>
      <c r="D117" s="7" t="s">
        <v>18</v>
      </c>
      <c r="E117" s="7" t="s">
        <v>265</v>
      </c>
      <c r="F117" s="7" t="s">
        <v>259</v>
      </c>
      <c r="G117" s="7">
        <v>10.6</v>
      </c>
      <c r="H117" s="7">
        <v>5.3</v>
      </c>
      <c r="I117" s="7">
        <v>1.06</v>
      </c>
      <c r="J117" s="7">
        <v>5.3</v>
      </c>
      <c r="K117" s="7">
        <v>0.265</v>
      </c>
      <c r="L117" s="7">
        <v>1.59</v>
      </c>
      <c r="M117" s="7">
        <v>0.795</v>
      </c>
      <c r="N117" s="7">
        <v>2.65</v>
      </c>
      <c r="O117" s="14">
        <f t="shared" si="4"/>
        <v>3.71</v>
      </c>
      <c r="P117" s="7">
        <v>0</v>
      </c>
      <c r="Q117" s="30" t="s">
        <v>234</v>
      </c>
    </row>
    <row r="118" ht="27.6" spans="1:17">
      <c r="A118" s="7">
        <v>117</v>
      </c>
      <c r="B118" s="7">
        <v>81970752</v>
      </c>
      <c r="C118" s="8" t="s">
        <v>266</v>
      </c>
      <c r="D118" s="7" t="s">
        <v>18</v>
      </c>
      <c r="E118" s="7" t="s">
        <v>267</v>
      </c>
      <c r="F118" s="7" t="s">
        <v>259</v>
      </c>
      <c r="G118" s="7">
        <v>11</v>
      </c>
      <c r="H118" s="7">
        <v>5.5</v>
      </c>
      <c r="I118" s="7">
        <v>1.1</v>
      </c>
      <c r="J118" s="7">
        <v>5.5</v>
      </c>
      <c r="K118" s="7">
        <v>0.275</v>
      </c>
      <c r="L118" s="7">
        <v>1.65</v>
      </c>
      <c r="M118" s="7">
        <v>0.825</v>
      </c>
      <c r="N118" s="7">
        <v>2.75</v>
      </c>
      <c r="O118" s="14">
        <f t="shared" si="4"/>
        <v>3.85</v>
      </c>
      <c r="P118" s="7">
        <v>0</v>
      </c>
      <c r="Q118" s="26"/>
    </row>
    <row r="119" ht="27.6" spans="1:17">
      <c r="A119" s="7">
        <v>118</v>
      </c>
      <c r="B119" s="7">
        <v>81971219</v>
      </c>
      <c r="C119" s="8" t="s">
        <v>268</v>
      </c>
      <c r="D119" s="7" t="s">
        <v>18</v>
      </c>
      <c r="E119" s="7" t="s">
        <v>269</v>
      </c>
      <c r="F119" s="7" t="s">
        <v>259</v>
      </c>
      <c r="G119" s="7">
        <v>11</v>
      </c>
      <c r="H119" s="7">
        <v>5.5</v>
      </c>
      <c r="I119" s="7">
        <v>1.1</v>
      </c>
      <c r="J119" s="7">
        <v>5.5</v>
      </c>
      <c r="K119" s="7">
        <v>0.275</v>
      </c>
      <c r="L119" s="7">
        <v>1.65</v>
      </c>
      <c r="M119" s="7">
        <v>0.825</v>
      </c>
      <c r="N119" s="7">
        <v>2.75</v>
      </c>
      <c r="O119" s="14">
        <f t="shared" si="4"/>
        <v>3.85</v>
      </c>
      <c r="P119" s="7">
        <v>0</v>
      </c>
      <c r="Q119" s="26"/>
    </row>
    <row r="120" ht="27.6" spans="1:17">
      <c r="A120" s="7">
        <v>119</v>
      </c>
      <c r="B120" s="7">
        <v>81971220</v>
      </c>
      <c r="C120" s="8" t="s">
        <v>270</v>
      </c>
      <c r="D120" s="7" t="s">
        <v>18</v>
      </c>
      <c r="E120" s="7" t="s">
        <v>271</v>
      </c>
      <c r="F120" s="7" t="s">
        <v>259</v>
      </c>
      <c r="G120" s="7">
        <v>11</v>
      </c>
      <c r="H120" s="7">
        <v>5.5</v>
      </c>
      <c r="I120" s="7">
        <v>1.1</v>
      </c>
      <c r="J120" s="7">
        <v>5.5</v>
      </c>
      <c r="K120" s="7">
        <v>0.275</v>
      </c>
      <c r="L120" s="7">
        <v>1.65</v>
      </c>
      <c r="M120" s="7">
        <v>0.825</v>
      </c>
      <c r="N120" s="7">
        <v>2.75</v>
      </c>
      <c r="O120" s="14">
        <f t="shared" si="4"/>
        <v>3.85</v>
      </c>
      <c r="P120" s="7">
        <v>0</v>
      </c>
      <c r="Q120" s="26"/>
    </row>
    <row r="121" ht="27.6" spans="1:17">
      <c r="A121" s="7">
        <v>120</v>
      </c>
      <c r="B121" s="7">
        <v>81971221</v>
      </c>
      <c r="C121" s="8" t="s">
        <v>272</v>
      </c>
      <c r="D121" s="7" t="s">
        <v>18</v>
      </c>
      <c r="E121" s="7" t="s">
        <v>116</v>
      </c>
      <c r="F121" s="7" t="s">
        <v>259</v>
      </c>
      <c r="G121" s="7">
        <v>11</v>
      </c>
      <c r="H121" s="7">
        <v>5.5</v>
      </c>
      <c r="I121" s="7">
        <v>1.1</v>
      </c>
      <c r="J121" s="7">
        <v>5.5</v>
      </c>
      <c r="K121" s="7">
        <v>0.275</v>
      </c>
      <c r="L121" s="7">
        <v>1.65</v>
      </c>
      <c r="M121" s="7">
        <v>0.825</v>
      </c>
      <c r="N121" s="7">
        <v>2.75</v>
      </c>
      <c r="O121" s="14">
        <f t="shared" si="4"/>
        <v>3.85</v>
      </c>
      <c r="P121" s="7">
        <v>0</v>
      </c>
      <c r="Q121" s="26"/>
    </row>
    <row r="122" ht="27.6" spans="1:17">
      <c r="A122" s="32">
        <v>121</v>
      </c>
      <c r="B122" s="32">
        <v>81971460</v>
      </c>
      <c r="C122" s="33" t="s">
        <v>273</v>
      </c>
      <c r="D122" s="32" t="s">
        <v>18</v>
      </c>
      <c r="E122" s="32" t="s">
        <v>274</v>
      </c>
      <c r="F122" s="32" t="s">
        <v>259</v>
      </c>
      <c r="G122" s="32">
        <v>12</v>
      </c>
      <c r="H122" s="32">
        <v>6</v>
      </c>
      <c r="I122" s="32">
        <v>1.2</v>
      </c>
      <c r="J122" s="32">
        <v>3</v>
      </c>
      <c r="K122" s="32">
        <v>0.15</v>
      </c>
      <c r="L122" s="32">
        <v>0.9</v>
      </c>
      <c r="M122" s="32">
        <v>0.45</v>
      </c>
      <c r="N122" s="32">
        <v>1.5</v>
      </c>
      <c r="O122" s="15">
        <f t="shared" si="4"/>
        <v>2.7</v>
      </c>
      <c r="P122" s="32">
        <v>0</v>
      </c>
      <c r="Q122" s="30" t="s">
        <v>275</v>
      </c>
    </row>
    <row r="123" ht="27.6" spans="1:17">
      <c r="A123" s="7">
        <v>122</v>
      </c>
      <c r="B123" s="7">
        <v>81971565</v>
      </c>
      <c r="C123" s="8" t="s">
        <v>276</v>
      </c>
      <c r="D123" s="7" t="s">
        <v>18</v>
      </c>
      <c r="E123" s="7" t="s">
        <v>277</v>
      </c>
      <c r="F123" s="7" t="s">
        <v>259</v>
      </c>
      <c r="G123" s="7">
        <v>10.88</v>
      </c>
      <c r="H123" s="7">
        <v>5.44</v>
      </c>
      <c r="I123" s="7">
        <v>1.088</v>
      </c>
      <c r="J123" s="7">
        <v>5.44</v>
      </c>
      <c r="K123" s="7">
        <v>0.272</v>
      </c>
      <c r="L123" s="7">
        <v>1.632</v>
      </c>
      <c r="M123" s="7">
        <v>0.816</v>
      </c>
      <c r="N123" s="7">
        <v>2.72</v>
      </c>
      <c r="O123" s="14">
        <f t="shared" ref="O123:O153" si="5">N123+I123</f>
        <v>3.808</v>
      </c>
      <c r="P123" s="7">
        <v>0</v>
      </c>
      <c r="Q123" s="26"/>
    </row>
    <row r="124" ht="27.6" spans="1:17">
      <c r="A124" s="7">
        <v>123</v>
      </c>
      <c r="B124" s="7">
        <v>81971774</v>
      </c>
      <c r="C124" s="8" t="s">
        <v>278</v>
      </c>
      <c r="D124" s="7" t="s">
        <v>18</v>
      </c>
      <c r="E124" s="7" t="s">
        <v>279</v>
      </c>
      <c r="F124" s="7" t="s">
        <v>259</v>
      </c>
      <c r="G124" s="7">
        <v>10.8</v>
      </c>
      <c r="H124" s="7">
        <v>5.4</v>
      </c>
      <c r="I124" s="7">
        <v>1.08</v>
      </c>
      <c r="J124" s="7">
        <v>5.4</v>
      </c>
      <c r="K124" s="7">
        <v>0.27</v>
      </c>
      <c r="L124" s="7">
        <v>1.62</v>
      </c>
      <c r="M124" s="7">
        <v>0.81</v>
      </c>
      <c r="N124" s="7">
        <v>2.7</v>
      </c>
      <c r="O124" s="14">
        <f t="shared" si="5"/>
        <v>3.78</v>
      </c>
      <c r="P124" s="7">
        <v>0</v>
      </c>
      <c r="Q124" s="26"/>
    </row>
    <row r="125" ht="41.4" spans="1:17">
      <c r="A125" s="7">
        <v>124</v>
      </c>
      <c r="B125" s="7">
        <v>81971844</v>
      </c>
      <c r="C125" s="8" t="s">
        <v>280</v>
      </c>
      <c r="D125" s="7" t="s">
        <v>18</v>
      </c>
      <c r="E125" s="7" t="s">
        <v>281</v>
      </c>
      <c r="F125" s="7" t="s">
        <v>259</v>
      </c>
      <c r="G125" s="7">
        <v>10.5</v>
      </c>
      <c r="H125" s="7">
        <v>5.25</v>
      </c>
      <c r="I125" s="7">
        <v>1.048</v>
      </c>
      <c r="J125" s="7">
        <v>5.26</v>
      </c>
      <c r="K125" s="7">
        <f>J125*5%</f>
        <v>0.263</v>
      </c>
      <c r="L125" s="7">
        <f>J125*30%</f>
        <v>1.578</v>
      </c>
      <c r="M125" s="7">
        <f>J125*15%</f>
        <v>0.789</v>
      </c>
      <c r="N125" s="7">
        <f>J125/2</f>
        <v>2.63</v>
      </c>
      <c r="O125" s="14">
        <f t="shared" si="5"/>
        <v>3.678</v>
      </c>
      <c r="P125" s="7">
        <v>0</v>
      </c>
      <c r="Q125" s="26"/>
    </row>
    <row r="126" ht="41.4" spans="1:17">
      <c r="A126" s="7">
        <v>125</v>
      </c>
      <c r="B126" s="7">
        <v>81972113</v>
      </c>
      <c r="C126" s="8" t="s">
        <v>282</v>
      </c>
      <c r="D126" s="7" t="s">
        <v>18</v>
      </c>
      <c r="E126" s="7" t="s">
        <v>283</v>
      </c>
      <c r="F126" s="7" t="s">
        <v>259</v>
      </c>
      <c r="G126" s="7">
        <v>11</v>
      </c>
      <c r="H126" s="7">
        <v>5.5</v>
      </c>
      <c r="I126" s="7">
        <v>1.1</v>
      </c>
      <c r="J126" s="7">
        <v>5.5</v>
      </c>
      <c r="K126" s="7">
        <v>0.275</v>
      </c>
      <c r="L126" s="7">
        <v>1.65</v>
      </c>
      <c r="M126" s="7">
        <v>0.825</v>
      </c>
      <c r="N126" s="7">
        <v>2.75</v>
      </c>
      <c r="O126" s="14">
        <f t="shared" si="5"/>
        <v>3.85</v>
      </c>
      <c r="P126" s="7">
        <v>0</v>
      </c>
      <c r="Q126" s="26"/>
    </row>
    <row r="127" ht="27.6" spans="1:17">
      <c r="A127" s="7">
        <v>126</v>
      </c>
      <c r="B127" s="7">
        <v>81972114</v>
      </c>
      <c r="C127" s="8" t="s">
        <v>284</v>
      </c>
      <c r="D127" s="7" t="s">
        <v>18</v>
      </c>
      <c r="E127" s="7" t="s">
        <v>285</v>
      </c>
      <c r="F127" s="7" t="s">
        <v>259</v>
      </c>
      <c r="G127" s="7">
        <v>11</v>
      </c>
      <c r="H127" s="7">
        <v>5.5</v>
      </c>
      <c r="I127" s="7">
        <v>1.1</v>
      </c>
      <c r="J127" s="7">
        <v>5.5</v>
      </c>
      <c r="K127" s="7">
        <v>0.275</v>
      </c>
      <c r="L127" s="7">
        <v>1.65</v>
      </c>
      <c r="M127" s="7">
        <v>0.825</v>
      </c>
      <c r="N127" s="7">
        <v>2.75</v>
      </c>
      <c r="O127" s="14">
        <f t="shared" si="5"/>
        <v>3.85</v>
      </c>
      <c r="P127" s="7">
        <v>0</v>
      </c>
      <c r="Q127" s="26"/>
    </row>
    <row r="128" ht="41.4" spans="1:17">
      <c r="A128" s="7">
        <v>127</v>
      </c>
      <c r="B128" s="7">
        <v>81972190</v>
      </c>
      <c r="C128" s="8" t="s">
        <v>286</v>
      </c>
      <c r="D128" s="7" t="s">
        <v>18</v>
      </c>
      <c r="E128" s="7" t="s">
        <v>287</v>
      </c>
      <c r="F128" s="7" t="s">
        <v>259</v>
      </c>
      <c r="G128" s="7">
        <v>11</v>
      </c>
      <c r="H128" s="7">
        <v>5.5</v>
      </c>
      <c r="I128" s="7">
        <v>1.1</v>
      </c>
      <c r="J128" s="7">
        <v>5.5</v>
      </c>
      <c r="K128" s="7">
        <v>0.275</v>
      </c>
      <c r="L128" s="7">
        <v>1.65</v>
      </c>
      <c r="M128" s="7">
        <v>0.825</v>
      </c>
      <c r="N128" s="7">
        <v>2.75</v>
      </c>
      <c r="O128" s="14">
        <f t="shared" si="5"/>
        <v>3.85</v>
      </c>
      <c r="P128" s="7">
        <v>0</v>
      </c>
      <c r="Q128" s="26"/>
    </row>
    <row r="129" ht="41.4" spans="1:17">
      <c r="A129" s="7">
        <v>128</v>
      </c>
      <c r="B129" s="7">
        <v>81972304</v>
      </c>
      <c r="C129" s="8" t="s">
        <v>288</v>
      </c>
      <c r="D129" s="7" t="s">
        <v>18</v>
      </c>
      <c r="E129" s="7" t="s">
        <v>130</v>
      </c>
      <c r="F129" s="7" t="s">
        <v>259</v>
      </c>
      <c r="G129" s="7">
        <v>10.78</v>
      </c>
      <c r="H129" s="7">
        <v>5.39</v>
      </c>
      <c r="I129" s="7">
        <v>1.076</v>
      </c>
      <c r="J129" s="7">
        <v>5.4</v>
      </c>
      <c r="K129" s="7">
        <f>J129*5%</f>
        <v>0.27</v>
      </c>
      <c r="L129" s="7">
        <f>J129*30%</f>
        <v>1.62</v>
      </c>
      <c r="M129" s="7">
        <f>J129*15%</f>
        <v>0.81</v>
      </c>
      <c r="N129" s="7">
        <f>J129/2</f>
        <v>2.7</v>
      </c>
      <c r="O129" s="14">
        <f t="shared" si="5"/>
        <v>3.776</v>
      </c>
      <c r="P129" s="7">
        <v>0</v>
      </c>
      <c r="Q129" s="26"/>
    </row>
    <row r="130" ht="27.6" spans="1:17">
      <c r="A130" s="7">
        <v>129</v>
      </c>
      <c r="B130" s="7">
        <v>81972327</v>
      </c>
      <c r="C130" s="8" t="s">
        <v>289</v>
      </c>
      <c r="D130" s="7" t="s">
        <v>18</v>
      </c>
      <c r="E130" s="7" t="s">
        <v>290</v>
      </c>
      <c r="F130" s="7" t="s">
        <v>259</v>
      </c>
      <c r="G130" s="7">
        <v>11</v>
      </c>
      <c r="H130" s="7">
        <v>5.5</v>
      </c>
      <c r="I130" s="7">
        <v>1.1</v>
      </c>
      <c r="J130" s="7">
        <v>5.5</v>
      </c>
      <c r="K130" s="7">
        <v>0.275</v>
      </c>
      <c r="L130" s="7">
        <v>1.65</v>
      </c>
      <c r="M130" s="7">
        <v>0.825</v>
      </c>
      <c r="N130" s="7">
        <v>2.75</v>
      </c>
      <c r="O130" s="14">
        <f t="shared" si="5"/>
        <v>3.85</v>
      </c>
      <c r="P130" s="7">
        <v>0</v>
      </c>
      <c r="Q130" s="26"/>
    </row>
    <row r="131" ht="27.6" spans="1:17">
      <c r="A131" s="7">
        <v>130</v>
      </c>
      <c r="B131" s="7">
        <v>81972328</v>
      </c>
      <c r="C131" s="8" t="s">
        <v>291</v>
      </c>
      <c r="D131" s="7" t="s">
        <v>18</v>
      </c>
      <c r="E131" s="7" t="s">
        <v>292</v>
      </c>
      <c r="F131" s="7" t="s">
        <v>259</v>
      </c>
      <c r="G131" s="7">
        <v>11</v>
      </c>
      <c r="H131" s="7">
        <v>5.5</v>
      </c>
      <c r="I131" s="7">
        <v>1.1</v>
      </c>
      <c r="J131" s="7">
        <v>5.5</v>
      </c>
      <c r="K131" s="7">
        <v>0.275</v>
      </c>
      <c r="L131" s="7">
        <v>1.65</v>
      </c>
      <c r="M131" s="7">
        <v>0.825</v>
      </c>
      <c r="N131" s="7">
        <v>2.75</v>
      </c>
      <c r="O131" s="14">
        <f t="shared" si="5"/>
        <v>3.85</v>
      </c>
      <c r="P131" s="7">
        <v>0</v>
      </c>
      <c r="Q131" s="26"/>
    </row>
    <row r="132" ht="41.4" spans="1:17">
      <c r="A132" s="7">
        <v>131</v>
      </c>
      <c r="B132" s="7">
        <v>81972360</v>
      </c>
      <c r="C132" s="8" t="s">
        <v>293</v>
      </c>
      <c r="D132" s="7" t="s">
        <v>18</v>
      </c>
      <c r="E132" s="7" t="s">
        <v>294</v>
      </c>
      <c r="F132" s="7" t="s">
        <v>259</v>
      </c>
      <c r="G132" s="7">
        <v>11</v>
      </c>
      <c r="H132" s="7">
        <v>5.5</v>
      </c>
      <c r="I132" s="7">
        <v>1.1</v>
      </c>
      <c r="J132" s="7">
        <v>5.5</v>
      </c>
      <c r="K132" s="7">
        <v>0.275</v>
      </c>
      <c r="L132" s="7">
        <v>1.65</v>
      </c>
      <c r="M132" s="7">
        <v>0.825</v>
      </c>
      <c r="N132" s="7">
        <v>2.75</v>
      </c>
      <c r="O132" s="14">
        <f t="shared" si="5"/>
        <v>3.85</v>
      </c>
      <c r="P132" s="7">
        <v>0</v>
      </c>
      <c r="Q132" s="26"/>
    </row>
    <row r="133" ht="27.6" spans="1:17">
      <c r="A133" s="7">
        <v>132</v>
      </c>
      <c r="B133" s="7">
        <v>81972519</v>
      </c>
      <c r="C133" s="8" t="s">
        <v>295</v>
      </c>
      <c r="D133" s="7" t="s">
        <v>18</v>
      </c>
      <c r="E133" s="7" t="s">
        <v>41</v>
      </c>
      <c r="F133" s="7" t="s">
        <v>259</v>
      </c>
      <c r="G133" s="7">
        <v>11</v>
      </c>
      <c r="H133" s="7">
        <v>5.5</v>
      </c>
      <c r="I133" s="7">
        <v>1.1</v>
      </c>
      <c r="J133" s="7">
        <v>5.5</v>
      </c>
      <c r="K133" s="7">
        <v>0.275</v>
      </c>
      <c r="L133" s="7">
        <v>1.65</v>
      </c>
      <c r="M133" s="7">
        <v>0.825</v>
      </c>
      <c r="N133" s="7">
        <v>2.75</v>
      </c>
      <c r="O133" s="14">
        <f t="shared" si="5"/>
        <v>3.85</v>
      </c>
      <c r="P133" s="7">
        <v>0</v>
      </c>
      <c r="Q133" s="26"/>
    </row>
    <row r="134" ht="41.4" spans="1:17">
      <c r="A134" s="7">
        <v>133</v>
      </c>
      <c r="B134" s="7">
        <v>81972699</v>
      </c>
      <c r="C134" s="8" t="s">
        <v>296</v>
      </c>
      <c r="D134" s="7" t="s">
        <v>18</v>
      </c>
      <c r="E134" s="7" t="s">
        <v>128</v>
      </c>
      <c r="F134" s="7" t="s">
        <v>259</v>
      </c>
      <c r="G134" s="7">
        <v>11</v>
      </c>
      <c r="H134" s="7">
        <v>5.5</v>
      </c>
      <c r="I134" s="7">
        <v>1.1</v>
      </c>
      <c r="J134" s="7">
        <v>5.5</v>
      </c>
      <c r="K134" s="7">
        <v>0.275</v>
      </c>
      <c r="L134" s="7">
        <v>1.65</v>
      </c>
      <c r="M134" s="7">
        <v>0.825</v>
      </c>
      <c r="N134" s="7">
        <v>2.75</v>
      </c>
      <c r="O134" s="14">
        <f t="shared" si="5"/>
        <v>3.85</v>
      </c>
      <c r="P134" s="7">
        <v>0</v>
      </c>
      <c r="Q134" s="26"/>
    </row>
    <row r="135" ht="27.6" spans="1:17">
      <c r="A135" s="7">
        <v>134</v>
      </c>
      <c r="B135" s="7">
        <v>81972858</v>
      </c>
      <c r="C135" s="8" t="s">
        <v>297</v>
      </c>
      <c r="D135" s="7" t="s">
        <v>18</v>
      </c>
      <c r="E135" s="7" t="s">
        <v>132</v>
      </c>
      <c r="F135" s="7" t="s">
        <v>259</v>
      </c>
      <c r="G135" s="7">
        <v>11</v>
      </c>
      <c r="H135" s="7">
        <v>5.5</v>
      </c>
      <c r="I135" s="7">
        <v>1.1</v>
      </c>
      <c r="J135" s="7">
        <v>5.5</v>
      </c>
      <c r="K135" s="7">
        <v>0.275</v>
      </c>
      <c r="L135" s="7">
        <v>1.65</v>
      </c>
      <c r="M135" s="7">
        <v>0.825</v>
      </c>
      <c r="N135" s="7">
        <v>2.75</v>
      </c>
      <c r="O135" s="14">
        <f t="shared" si="5"/>
        <v>3.85</v>
      </c>
      <c r="P135" s="7">
        <v>0</v>
      </c>
      <c r="Q135" s="26"/>
    </row>
    <row r="136" ht="27.6" spans="1:17">
      <c r="A136" s="7">
        <v>135</v>
      </c>
      <c r="B136" s="7">
        <v>81972973</v>
      </c>
      <c r="C136" s="8" t="s">
        <v>298</v>
      </c>
      <c r="D136" s="7" t="s">
        <v>18</v>
      </c>
      <c r="E136" s="7" t="s">
        <v>299</v>
      </c>
      <c r="F136" s="7" t="s">
        <v>259</v>
      </c>
      <c r="G136" s="7">
        <v>11</v>
      </c>
      <c r="H136" s="7">
        <v>5.5</v>
      </c>
      <c r="I136" s="7">
        <v>1.1</v>
      </c>
      <c r="J136" s="7">
        <v>5.5</v>
      </c>
      <c r="K136" s="7">
        <v>0.275</v>
      </c>
      <c r="L136" s="7">
        <v>1.65</v>
      </c>
      <c r="M136" s="7">
        <v>0.825</v>
      </c>
      <c r="N136" s="7">
        <v>2.75</v>
      </c>
      <c r="O136" s="14">
        <f t="shared" si="5"/>
        <v>3.85</v>
      </c>
      <c r="P136" s="7">
        <v>0</v>
      </c>
      <c r="Q136" s="26"/>
    </row>
    <row r="137" ht="27.6" spans="1:17">
      <c r="A137" s="7">
        <v>136</v>
      </c>
      <c r="B137" s="7">
        <v>81973040</v>
      </c>
      <c r="C137" s="8" t="s">
        <v>300</v>
      </c>
      <c r="D137" s="7" t="s">
        <v>18</v>
      </c>
      <c r="E137" s="7" t="s">
        <v>301</v>
      </c>
      <c r="F137" s="7" t="s">
        <v>259</v>
      </c>
      <c r="G137" s="7">
        <v>11</v>
      </c>
      <c r="H137" s="7">
        <v>5.5</v>
      </c>
      <c r="I137" s="7">
        <v>1.1</v>
      </c>
      <c r="J137" s="7">
        <v>5.5</v>
      </c>
      <c r="K137" s="7">
        <v>0.275</v>
      </c>
      <c r="L137" s="7">
        <v>1.65</v>
      </c>
      <c r="M137" s="7">
        <v>0.825</v>
      </c>
      <c r="N137" s="7">
        <v>2.75</v>
      </c>
      <c r="O137" s="14">
        <f t="shared" si="5"/>
        <v>3.85</v>
      </c>
      <c r="P137" s="7">
        <v>0</v>
      </c>
      <c r="Q137" s="26"/>
    </row>
    <row r="138" ht="27.6" spans="1:17">
      <c r="A138" s="7">
        <v>137</v>
      </c>
      <c r="B138" s="7">
        <v>81974101</v>
      </c>
      <c r="C138" s="8" t="s">
        <v>302</v>
      </c>
      <c r="D138" s="7" t="s">
        <v>18</v>
      </c>
      <c r="E138" s="7" t="s">
        <v>303</v>
      </c>
      <c r="F138" s="7" t="s">
        <v>259</v>
      </c>
      <c r="G138" s="7">
        <v>11</v>
      </c>
      <c r="H138" s="7">
        <v>5.5</v>
      </c>
      <c r="I138" s="7">
        <v>1.1</v>
      </c>
      <c r="J138" s="7">
        <v>5.5</v>
      </c>
      <c r="K138" s="7">
        <v>0.275</v>
      </c>
      <c r="L138" s="7">
        <v>1.65</v>
      </c>
      <c r="M138" s="7">
        <v>0.825</v>
      </c>
      <c r="N138" s="7">
        <v>2.75</v>
      </c>
      <c r="O138" s="14">
        <f t="shared" si="5"/>
        <v>3.85</v>
      </c>
      <c r="P138" s="7">
        <v>0</v>
      </c>
      <c r="Q138" s="26"/>
    </row>
    <row r="139" ht="41.4" spans="1:17">
      <c r="A139" s="7">
        <v>138</v>
      </c>
      <c r="B139" s="7">
        <v>82000295</v>
      </c>
      <c r="C139" s="8" t="s">
        <v>304</v>
      </c>
      <c r="D139" s="7" t="s">
        <v>18</v>
      </c>
      <c r="E139" s="7" t="s">
        <v>305</v>
      </c>
      <c r="F139" s="7" t="s">
        <v>306</v>
      </c>
      <c r="G139" s="7">
        <v>6</v>
      </c>
      <c r="H139" s="7">
        <v>3</v>
      </c>
      <c r="I139" s="7">
        <v>0.396</v>
      </c>
      <c r="J139" s="7">
        <v>4.02</v>
      </c>
      <c r="K139" s="7">
        <f t="shared" ref="K139:K153" si="6">J139*5%</f>
        <v>0.201</v>
      </c>
      <c r="L139" s="7">
        <f t="shared" ref="L139:L153" si="7">J139*30%</f>
        <v>1.206</v>
      </c>
      <c r="M139" s="7">
        <f t="shared" ref="M139:M153" si="8">J139*15%</f>
        <v>0.603</v>
      </c>
      <c r="N139" s="7">
        <f t="shared" ref="N139:N153" si="9">J139/2</f>
        <v>2.01</v>
      </c>
      <c r="O139" s="14">
        <f t="shared" si="5"/>
        <v>2.406</v>
      </c>
      <c r="P139" s="7">
        <v>0</v>
      </c>
      <c r="Q139" s="26"/>
    </row>
    <row r="140" ht="41.4" spans="1:17">
      <c r="A140" s="7">
        <v>139</v>
      </c>
      <c r="B140" s="7">
        <v>82000503</v>
      </c>
      <c r="C140" s="8" t="s">
        <v>307</v>
      </c>
      <c r="D140" s="7" t="s">
        <v>18</v>
      </c>
      <c r="E140" s="7" t="s">
        <v>308</v>
      </c>
      <c r="F140" s="7" t="s">
        <v>306</v>
      </c>
      <c r="G140" s="7">
        <v>6</v>
      </c>
      <c r="H140" s="7">
        <v>3</v>
      </c>
      <c r="I140" s="7">
        <v>0.396</v>
      </c>
      <c r="J140" s="7">
        <v>4.02</v>
      </c>
      <c r="K140" s="7">
        <f t="shared" si="6"/>
        <v>0.201</v>
      </c>
      <c r="L140" s="7">
        <f t="shared" si="7"/>
        <v>1.206</v>
      </c>
      <c r="M140" s="7">
        <f t="shared" si="8"/>
        <v>0.603</v>
      </c>
      <c r="N140" s="7">
        <f t="shared" si="9"/>
        <v>2.01</v>
      </c>
      <c r="O140" s="14">
        <f t="shared" si="5"/>
        <v>2.406</v>
      </c>
      <c r="P140" s="7">
        <v>0</v>
      </c>
      <c r="Q140" s="26"/>
    </row>
    <row r="141" ht="41.4" spans="1:17">
      <c r="A141" s="7">
        <v>140</v>
      </c>
      <c r="B141" s="7">
        <v>82000665</v>
      </c>
      <c r="C141" s="8" t="s">
        <v>309</v>
      </c>
      <c r="D141" s="7" t="s">
        <v>18</v>
      </c>
      <c r="E141" s="7" t="s">
        <v>310</v>
      </c>
      <c r="F141" s="7" t="s">
        <v>306</v>
      </c>
      <c r="G141" s="7">
        <v>6</v>
      </c>
      <c r="H141" s="7">
        <v>3</v>
      </c>
      <c r="I141" s="7">
        <v>0.396</v>
      </c>
      <c r="J141" s="7">
        <v>4.02</v>
      </c>
      <c r="K141" s="7">
        <f t="shared" si="6"/>
        <v>0.201</v>
      </c>
      <c r="L141" s="7">
        <f t="shared" si="7"/>
        <v>1.206</v>
      </c>
      <c r="M141" s="7">
        <f t="shared" si="8"/>
        <v>0.603</v>
      </c>
      <c r="N141" s="7">
        <f t="shared" si="9"/>
        <v>2.01</v>
      </c>
      <c r="O141" s="14">
        <f t="shared" si="5"/>
        <v>2.406</v>
      </c>
      <c r="P141" s="7">
        <v>0</v>
      </c>
      <c r="Q141" s="26"/>
    </row>
    <row r="142" ht="27.6" spans="1:17">
      <c r="A142" s="7">
        <v>141</v>
      </c>
      <c r="B142" s="7">
        <v>82000769</v>
      </c>
      <c r="C142" s="8" t="s">
        <v>311</v>
      </c>
      <c r="D142" s="7" t="s">
        <v>18</v>
      </c>
      <c r="E142" s="7" t="s">
        <v>312</v>
      </c>
      <c r="F142" s="7" t="s">
        <v>306</v>
      </c>
      <c r="G142" s="7">
        <v>6</v>
      </c>
      <c r="H142" s="7">
        <v>3</v>
      </c>
      <c r="I142" s="7">
        <v>0.396</v>
      </c>
      <c r="J142" s="7">
        <v>4.02</v>
      </c>
      <c r="K142" s="7">
        <f t="shared" si="6"/>
        <v>0.201</v>
      </c>
      <c r="L142" s="7">
        <f t="shared" si="7"/>
        <v>1.206</v>
      </c>
      <c r="M142" s="7">
        <f t="shared" si="8"/>
        <v>0.603</v>
      </c>
      <c r="N142" s="7">
        <f t="shared" si="9"/>
        <v>2.01</v>
      </c>
      <c r="O142" s="14">
        <f t="shared" si="5"/>
        <v>2.406</v>
      </c>
      <c r="P142" s="7">
        <v>0</v>
      </c>
      <c r="Q142" s="26"/>
    </row>
    <row r="143" ht="27.6" spans="1:17">
      <c r="A143" s="7">
        <v>142</v>
      </c>
      <c r="B143" s="7">
        <v>82001010</v>
      </c>
      <c r="C143" s="8" t="s">
        <v>313</v>
      </c>
      <c r="D143" s="7" t="s">
        <v>18</v>
      </c>
      <c r="E143" s="7" t="s">
        <v>314</v>
      </c>
      <c r="F143" s="7" t="s">
        <v>306</v>
      </c>
      <c r="G143" s="7">
        <v>6</v>
      </c>
      <c r="H143" s="7">
        <v>3</v>
      </c>
      <c r="I143" s="7">
        <v>0.396</v>
      </c>
      <c r="J143" s="7">
        <v>4.02</v>
      </c>
      <c r="K143" s="7">
        <f t="shared" si="6"/>
        <v>0.201</v>
      </c>
      <c r="L143" s="7">
        <f t="shared" si="7"/>
        <v>1.206</v>
      </c>
      <c r="M143" s="7">
        <f t="shared" si="8"/>
        <v>0.603</v>
      </c>
      <c r="N143" s="7">
        <f t="shared" si="9"/>
        <v>2.01</v>
      </c>
      <c r="O143" s="14">
        <f t="shared" si="5"/>
        <v>2.406</v>
      </c>
      <c r="P143" s="7">
        <v>0</v>
      </c>
      <c r="Q143" s="26"/>
    </row>
    <row r="144" ht="27.6" spans="1:17">
      <c r="A144" s="7">
        <v>143</v>
      </c>
      <c r="B144" s="7">
        <v>82001264</v>
      </c>
      <c r="C144" s="8" t="s">
        <v>315</v>
      </c>
      <c r="D144" s="7" t="s">
        <v>18</v>
      </c>
      <c r="E144" s="7" t="s">
        <v>316</v>
      </c>
      <c r="F144" s="7" t="s">
        <v>306</v>
      </c>
      <c r="G144" s="7">
        <v>6</v>
      </c>
      <c r="H144" s="7">
        <v>3</v>
      </c>
      <c r="I144" s="7">
        <v>0.396</v>
      </c>
      <c r="J144" s="7">
        <v>4.02</v>
      </c>
      <c r="K144" s="7">
        <f t="shared" si="6"/>
        <v>0.201</v>
      </c>
      <c r="L144" s="7">
        <f t="shared" si="7"/>
        <v>1.206</v>
      </c>
      <c r="M144" s="7">
        <f t="shared" si="8"/>
        <v>0.603</v>
      </c>
      <c r="N144" s="7">
        <f t="shared" si="9"/>
        <v>2.01</v>
      </c>
      <c r="O144" s="14">
        <f t="shared" si="5"/>
        <v>2.406</v>
      </c>
      <c r="P144" s="7">
        <v>0</v>
      </c>
      <c r="Q144" s="26"/>
    </row>
    <row r="145" ht="41.4" spans="1:17">
      <c r="A145" s="7">
        <v>144</v>
      </c>
      <c r="B145" s="7">
        <v>82001265</v>
      </c>
      <c r="C145" s="8" t="s">
        <v>317</v>
      </c>
      <c r="D145" s="7" t="s">
        <v>18</v>
      </c>
      <c r="E145" s="7" t="s">
        <v>318</v>
      </c>
      <c r="F145" s="7" t="s">
        <v>306</v>
      </c>
      <c r="G145" s="7">
        <v>6</v>
      </c>
      <c r="H145" s="7">
        <v>3</v>
      </c>
      <c r="I145" s="7">
        <v>0.396</v>
      </c>
      <c r="J145" s="7">
        <v>4.02</v>
      </c>
      <c r="K145" s="7">
        <f t="shared" si="6"/>
        <v>0.201</v>
      </c>
      <c r="L145" s="7">
        <f t="shared" si="7"/>
        <v>1.206</v>
      </c>
      <c r="M145" s="7">
        <f t="shared" si="8"/>
        <v>0.603</v>
      </c>
      <c r="N145" s="7">
        <f t="shared" si="9"/>
        <v>2.01</v>
      </c>
      <c r="O145" s="14">
        <f t="shared" si="5"/>
        <v>2.406</v>
      </c>
      <c r="P145" s="7">
        <v>0</v>
      </c>
      <c r="Q145" s="26"/>
    </row>
    <row r="146" ht="41.4" spans="1:17">
      <c r="A146" s="7">
        <v>145</v>
      </c>
      <c r="B146" s="7">
        <v>82002051</v>
      </c>
      <c r="C146" s="8" t="s">
        <v>319</v>
      </c>
      <c r="D146" s="7" t="s">
        <v>18</v>
      </c>
      <c r="E146" s="7" t="s">
        <v>320</v>
      </c>
      <c r="F146" s="7" t="s">
        <v>306</v>
      </c>
      <c r="G146" s="7">
        <v>6</v>
      </c>
      <c r="H146" s="7">
        <v>3</v>
      </c>
      <c r="I146" s="7">
        <v>0.396</v>
      </c>
      <c r="J146" s="7">
        <v>4.02</v>
      </c>
      <c r="K146" s="7">
        <f t="shared" si="6"/>
        <v>0.201</v>
      </c>
      <c r="L146" s="7">
        <f t="shared" si="7"/>
        <v>1.206</v>
      </c>
      <c r="M146" s="7">
        <f t="shared" si="8"/>
        <v>0.603</v>
      </c>
      <c r="N146" s="7">
        <f t="shared" si="9"/>
        <v>2.01</v>
      </c>
      <c r="O146" s="14">
        <f t="shared" si="5"/>
        <v>2.406</v>
      </c>
      <c r="P146" s="7">
        <v>0</v>
      </c>
      <c r="Q146" s="26"/>
    </row>
    <row r="147" ht="27.6" spans="1:17">
      <c r="A147" s="7">
        <v>146</v>
      </c>
      <c r="B147" s="7">
        <v>82002446</v>
      </c>
      <c r="C147" s="8" t="s">
        <v>321</v>
      </c>
      <c r="D147" s="7" t="s">
        <v>18</v>
      </c>
      <c r="E147" s="7" t="s">
        <v>322</v>
      </c>
      <c r="F147" s="7" t="s">
        <v>306</v>
      </c>
      <c r="G147" s="7">
        <v>6</v>
      </c>
      <c r="H147" s="7">
        <v>3</v>
      </c>
      <c r="I147" s="7">
        <v>0.396</v>
      </c>
      <c r="J147" s="7">
        <v>4.02</v>
      </c>
      <c r="K147" s="7">
        <f t="shared" si="6"/>
        <v>0.201</v>
      </c>
      <c r="L147" s="7">
        <f t="shared" si="7"/>
        <v>1.206</v>
      </c>
      <c r="M147" s="7">
        <f t="shared" si="8"/>
        <v>0.603</v>
      </c>
      <c r="N147" s="7">
        <f t="shared" si="9"/>
        <v>2.01</v>
      </c>
      <c r="O147" s="14">
        <f t="shared" si="5"/>
        <v>2.406</v>
      </c>
      <c r="P147" s="7">
        <v>0</v>
      </c>
      <c r="Q147" s="26"/>
    </row>
    <row r="148" ht="27.6" spans="1:17">
      <c r="A148" s="7">
        <v>147</v>
      </c>
      <c r="B148" s="7">
        <v>82003018</v>
      </c>
      <c r="C148" s="8" t="s">
        <v>323</v>
      </c>
      <c r="D148" s="7" t="s">
        <v>18</v>
      </c>
      <c r="E148" s="7" t="s">
        <v>324</v>
      </c>
      <c r="F148" s="7" t="s">
        <v>306</v>
      </c>
      <c r="G148" s="7">
        <v>6</v>
      </c>
      <c r="H148" s="7">
        <v>3</v>
      </c>
      <c r="I148" s="7">
        <v>0.396</v>
      </c>
      <c r="J148" s="7">
        <v>4.02</v>
      </c>
      <c r="K148" s="7">
        <f t="shared" si="6"/>
        <v>0.201</v>
      </c>
      <c r="L148" s="7">
        <f t="shared" si="7"/>
        <v>1.206</v>
      </c>
      <c r="M148" s="7">
        <f t="shared" si="8"/>
        <v>0.603</v>
      </c>
      <c r="N148" s="7">
        <f t="shared" si="9"/>
        <v>2.01</v>
      </c>
      <c r="O148" s="14">
        <f t="shared" si="5"/>
        <v>2.406</v>
      </c>
      <c r="P148" s="7">
        <v>0</v>
      </c>
      <c r="Q148" s="26"/>
    </row>
    <row r="149" ht="27.6" spans="1:17">
      <c r="A149" s="17">
        <v>148</v>
      </c>
      <c r="B149" s="17">
        <v>82003133</v>
      </c>
      <c r="C149" s="22" t="s">
        <v>325</v>
      </c>
      <c r="D149" s="17" t="s">
        <v>18</v>
      </c>
      <c r="E149" s="17" t="s">
        <v>326</v>
      </c>
      <c r="F149" s="17" t="s">
        <v>306</v>
      </c>
      <c r="G149" s="17">
        <v>6</v>
      </c>
      <c r="H149" s="17">
        <v>3</v>
      </c>
      <c r="I149" s="17">
        <v>0.396</v>
      </c>
      <c r="J149" s="17">
        <v>4.02</v>
      </c>
      <c r="K149" s="17">
        <f t="shared" si="6"/>
        <v>0.201</v>
      </c>
      <c r="L149" s="17">
        <f t="shared" si="7"/>
        <v>1.206</v>
      </c>
      <c r="M149" s="17">
        <f t="shared" si="8"/>
        <v>0.603</v>
      </c>
      <c r="N149" s="17">
        <f t="shared" si="9"/>
        <v>2.01</v>
      </c>
      <c r="O149" s="24">
        <f t="shared" si="5"/>
        <v>2.406</v>
      </c>
      <c r="P149" s="17">
        <v>0</v>
      </c>
      <c r="Q149" s="30" t="s">
        <v>234</v>
      </c>
    </row>
    <row r="150" ht="27.6" spans="1:17">
      <c r="A150" s="7">
        <v>149</v>
      </c>
      <c r="B150" s="7">
        <v>82003159</v>
      </c>
      <c r="C150" s="8" t="s">
        <v>327</v>
      </c>
      <c r="D150" s="7" t="s">
        <v>18</v>
      </c>
      <c r="E150" s="7" t="s">
        <v>328</v>
      </c>
      <c r="F150" s="7" t="s">
        <v>306</v>
      </c>
      <c r="G150" s="7">
        <v>6</v>
      </c>
      <c r="H150" s="7">
        <v>3</v>
      </c>
      <c r="I150" s="7">
        <v>0.396</v>
      </c>
      <c r="J150" s="7">
        <v>4.02</v>
      </c>
      <c r="K150" s="7">
        <f t="shared" si="6"/>
        <v>0.201</v>
      </c>
      <c r="L150" s="7">
        <f t="shared" si="7"/>
        <v>1.206</v>
      </c>
      <c r="M150" s="7">
        <f t="shared" si="8"/>
        <v>0.603</v>
      </c>
      <c r="N150" s="7">
        <f t="shared" si="9"/>
        <v>2.01</v>
      </c>
      <c r="O150" s="14">
        <f t="shared" si="5"/>
        <v>2.406</v>
      </c>
      <c r="P150" s="7">
        <v>0</v>
      </c>
      <c r="Q150" s="26"/>
    </row>
    <row r="151" ht="27.6" spans="1:17">
      <c r="A151" s="7">
        <v>150</v>
      </c>
      <c r="B151" s="7">
        <v>82003338</v>
      </c>
      <c r="C151" s="8" t="s">
        <v>329</v>
      </c>
      <c r="D151" s="7" t="s">
        <v>18</v>
      </c>
      <c r="E151" s="7" t="s">
        <v>330</v>
      </c>
      <c r="F151" s="7" t="s">
        <v>306</v>
      </c>
      <c r="G151" s="7">
        <v>6</v>
      </c>
      <c r="H151" s="7">
        <v>3</v>
      </c>
      <c r="I151" s="7">
        <v>0.396</v>
      </c>
      <c r="J151" s="7">
        <v>4.02</v>
      </c>
      <c r="K151" s="7">
        <f t="shared" si="6"/>
        <v>0.201</v>
      </c>
      <c r="L151" s="7">
        <f t="shared" si="7"/>
        <v>1.206</v>
      </c>
      <c r="M151" s="7">
        <f t="shared" si="8"/>
        <v>0.603</v>
      </c>
      <c r="N151" s="7">
        <f t="shared" si="9"/>
        <v>2.01</v>
      </c>
      <c r="O151" s="14">
        <f t="shared" si="5"/>
        <v>2.406</v>
      </c>
      <c r="P151" s="7">
        <v>0</v>
      </c>
      <c r="Q151" s="26"/>
    </row>
    <row r="152" ht="27.6" spans="1:17">
      <c r="A152" s="7">
        <v>151</v>
      </c>
      <c r="B152" s="17">
        <v>82022029</v>
      </c>
      <c r="C152" s="22" t="s">
        <v>331</v>
      </c>
      <c r="D152" s="17" t="s">
        <v>18</v>
      </c>
      <c r="E152" s="17" t="s">
        <v>274</v>
      </c>
      <c r="F152" s="17" t="s">
        <v>306</v>
      </c>
      <c r="G152" s="17">
        <v>30</v>
      </c>
      <c r="H152" s="17">
        <v>15</v>
      </c>
      <c r="I152" s="17">
        <v>1.98</v>
      </c>
      <c r="J152" s="17">
        <v>9.9</v>
      </c>
      <c r="K152" s="17">
        <f t="shared" si="6"/>
        <v>0.495</v>
      </c>
      <c r="L152" s="17">
        <f t="shared" si="7"/>
        <v>2.97</v>
      </c>
      <c r="M152" s="17">
        <f t="shared" si="8"/>
        <v>1.485</v>
      </c>
      <c r="N152" s="17">
        <f t="shared" si="9"/>
        <v>4.95</v>
      </c>
      <c r="O152" s="24">
        <f t="shared" si="5"/>
        <v>6.93</v>
      </c>
      <c r="P152" s="17">
        <v>0</v>
      </c>
      <c r="Q152" s="27" t="s">
        <v>332</v>
      </c>
    </row>
    <row r="153" ht="27.6" spans="1:17">
      <c r="A153" s="7">
        <v>152</v>
      </c>
      <c r="B153" s="7">
        <v>82022061</v>
      </c>
      <c r="C153" s="8" t="s">
        <v>333</v>
      </c>
      <c r="D153" s="7" t="s">
        <v>18</v>
      </c>
      <c r="E153" s="7" t="s">
        <v>299</v>
      </c>
      <c r="F153" s="7" t="s">
        <v>306</v>
      </c>
      <c r="G153" s="7">
        <v>30</v>
      </c>
      <c r="H153" s="7">
        <v>15</v>
      </c>
      <c r="I153" s="7">
        <v>1.98</v>
      </c>
      <c r="J153" s="7">
        <v>20.1</v>
      </c>
      <c r="K153" s="7">
        <f t="shared" si="6"/>
        <v>1.005</v>
      </c>
      <c r="L153" s="7">
        <f t="shared" si="7"/>
        <v>6.03</v>
      </c>
      <c r="M153" s="7">
        <f t="shared" si="8"/>
        <v>3.015</v>
      </c>
      <c r="N153" s="7">
        <f t="shared" si="9"/>
        <v>10.05</v>
      </c>
      <c r="O153" s="14">
        <f t="shared" si="5"/>
        <v>12.03</v>
      </c>
      <c r="P153" s="7">
        <v>0</v>
      </c>
      <c r="Q153" s="26"/>
    </row>
  </sheetData>
  <autoFilter xmlns:etc="http://www.wps.cn/officeDocument/2017/etCustomData" ref="A1:Q153" etc:filterBottomFollowUsedRange="0">
    <sortState ref="A1:Q153">
      <sortCondition ref="B1:B153"/>
    </sortState>
    <extLst/>
  </autoFilter>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2"/>
  <sheetViews>
    <sheetView topLeftCell="C1" workbookViewId="0">
      <pane ySplit="1" topLeftCell="A19" activePane="bottomLeft" state="frozen"/>
      <selection/>
      <selection pane="bottomLeft" activeCell="T24" sqref="T24"/>
    </sheetView>
  </sheetViews>
  <sheetFormatPr defaultColWidth="9" defaultRowHeight="13.8"/>
  <cols>
    <col min="2" max="2" width="12.3333333333333" style="3" customWidth="1"/>
    <col min="3" max="3" width="39" customWidth="1"/>
    <col min="6" max="6" width="15.5" style="3" customWidth="1"/>
    <col min="8" max="8" width="12.6666666666667" customWidth="1"/>
    <col min="9" max="9" width="12.6666666666667" style="4" customWidth="1"/>
    <col min="11" max="11" width="14" customWidth="1"/>
    <col min="12" max="12" width="12.6666666666667" customWidth="1"/>
    <col min="13" max="13" width="13.6666666666667" customWidth="1"/>
    <col min="15" max="15" width="12.2222222222222" customWidth="1"/>
    <col min="16" max="17" width="9" style="5"/>
    <col min="18" max="18" width="13.3333333333333" style="4" customWidth="1"/>
    <col min="20" max="20" width="18.4444444444444" customWidth="1"/>
  </cols>
  <sheetData>
    <row r="1" s="1" customFormat="1" ht="57.6" spans="1:20">
      <c r="A1" s="6" t="s">
        <v>0</v>
      </c>
      <c r="B1" s="6" t="s">
        <v>1</v>
      </c>
      <c r="C1" s="6" t="s">
        <v>2</v>
      </c>
      <c r="D1" s="6" t="s">
        <v>3</v>
      </c>
      <c r="E1" s="6" t="s">
        <v>4</v>
      </c>
      <c r="F1" s="6" t="s">
        <v>5</v>
      </c>
      <c r="G1" s="6" t="s">
        <v>6</v>
      </c>
      <c r="H1" s="6" t="s">
        <v>7</v>
      </c>
      <c r="I1" s="11" t="s">
        <v>334</v>
      </c>
      <c r="J1" s="6" t="s">
        <v>8</v>
      </c>
      <c r="K1" s="6" t="s">
        <v>9</v>
      </c>
      <c r="L1" s="6" t="s">
        <v>10</v>
      </c>
      <c r="M1" s="6" t="s">
        <v>11</v>
      </c>
      <c r="N1" s="6" t="s">
        <v>12</v>
      </c>
      <c r="O1" s="6" t="s">
        <v>13</v>
      </c>
      <c r="P1" s="12" t="s">
        <v>335</v>
      </c>
      <c r="Q1" s="12"/>
      <c r="R1" s="11" t="s">
        <v>336</v>
      </c>
      <c r="S1" s="6" t="s">
        <v>15</v>
      </c>
      <c r="T1" s="16" t="s">
        <v>16</v>
      </c>
    </row>
    <row r="2" ht="41.4" spans="1:20">
      <c r="A2" s="7">
        <v>13</v>
      </c>
      <c r="B2" s="7">
        <v>31700129</v>
      </c>
      <c r="C2" s="8" t="s">
        <v>46</v>
      </c>
      <c r="D2" s="7" t="s">
        <v>18</v>
      </c>
      <c r="E2" s="7" t="s">
        <v>47</v>
      </c>
      <c r="F2" s="7" t="s">
        <v>48</v>
      </c>
      <c r="G2" s="7">
        <v>5</v>
      </c>
      <c r="H2" s="7">
        <v>1.25</v>
      </c>
      <c r="I2" s="13">
        <f t="shared" ref="I2:I14" si="0">G2/2</f>
        <v>2.5</v>
      </c>
      <c r="J2" s="7">
        <v>0.5</v>
      </c>
      <c r="K2" s="7">
        <v>0</v>
      </c>
      <c r="L2" s="7">
        <v>0</v>
      </c>
      <c r="M2" s="7">
        <v>0</v>
      </c>
      <c r="N2" s="7">
        <v>0</v>
      </c>
      <c r="O2" s="7">
        <v>0</v>
      </c>
      <c r="P2" s="14">
        <v>0.5</v>
      </c>
      <c r="Q2" s="7">
        <f t="shared" ref="Q2:Q14" si="1">I2-H2</f>
        <v>1.25</v>
      </c>
      <c r="R2" s="13">
        <f t="shared" ref="R2:R14" si="2">P2+Q2</f>
        <v>1.75</v>
      </c>
      <c r="S2" s="7">
        <v>0</v>
      </c>
      <c r="T2" s="7"/>
    </row>
    <row r="3" ht="27.6" spans="1:20">
      <c r="A3" s="7">
        <v>14</v>
      </c>
      <c r="B3" s="7">
        <v>31700681</v>
      </c>
      <c r="C3" s="8" t="s">
        <v>49</v>
      </c>
      <c r="D3" s="7" t="s">
        <v>18</v>
      </c>
      <c r="E3" s="7" t="s">
        <v>50</v>
      </c>
      <c r="F3" s="7" t="s">
        <v>48</v>
      </c>
      <c r="G3" s="7">
        <v>4.8</v>
      </c>
      <c r="H3" s="7">
        <v>1.2</v>
      </c>
      <c r="I3" s="13">
        <f t="shared" si="0"/>
        <v>2.4</v>
      </c>
      <c r="J3" s="7">
        <v>0.48</v>
      </c>
      <c r="K3" s="7">
        <v>0</v>
      </c>
      <c r="L3" s="7">
        <v>0</v>
      </c>
      <c r="M3" s="7">
        <v>0</v>
      </c>
      <c r="N3" s="7">
        <v>0</v>
      </c>
      <c r="O3" s="7">
        <v>0</v>
      </c>
      <c r="P3" s="14">
        <v>0.48</v>
      </c>
      <c r="Q3" s="7">
        <f t="shared" si="1"/>
        <v>1.2</v>
      </c>
      <c r="R3" s="13">
        <f t="shared" si="2"/>
        <v>1.68</v>
      </c>
      <c r="S3" s="7">
        <v>0</v>
      </c>
      <c r="T3" s="7"/>
    </row>
    <row r="4" ht="27.6" spans="1:20">
      <c r="A4" s="7">
        <v>15</v>
      </c>
      <c r="B4" s="7">
        <v>31700776</v>
      </c>
      <c r="C4" s="8" t="s">
        <v>51</v>
      </c>
      <c r="D4" s="7" t="s">
        <v>18</v>
      </c>
      <c r="E4" s="7" t="s">
        <v>52</v>
      </c>
      <c r="F4" s="7" t="s">
        <v>48</v>
      </c>
      <c r="G4" s="7">
        <v>5</v>
      </c>
      <c r="H4" s="7">
        <v>1.25</v>
      </c>
      <c r="I4" s="13">
        <f t="shared" si="0"/>
        <v>2.5</v>
      </c>
      <c r="J4" s="7">
        <v>0.5</v>
      </c>
      <c r="K4" s="7">
        <v>0</v>
      </c>
      <c r="L4" s="7">
        <v>0</v>
      </c>
      <c r="M4" s="7">
        <v>0</v>
      </c>
      <c r="N4" s="7">
        <v>0</v>
      </c>
      <c r="O4" s="7">
        <v>0</v>
      </c>
      <c r="P4" s="14">
        <v>0.5</v>
      </c>
      <c r="Q4" s="7">
        <f t="shared" si="1"/>
        <v>1.25</v>
      </c>
      <c r="R4" s="13">
        <f t="shared" si="2"/>
        <v>1.75</v>
      </c>
      <c r="S4" s="7">
        <v>0</v>
      </c>
      <c r="T4" s="7"/>
    </row>
    <row r="5" ht="27.6" spans="1:20">
      <c r="A5" s="7">
        <v>16</v>
      </c>
      <c r="B5" s="7">
        <v>31700863</v>
      </c>
      <c r="C5" s="8" t="s">
        <v>53</v>
      </c>
      <c r="D5" s="7" t="s">
        <v>18</v>
      </c>
      <c r="E5" s="7" t="s">
        <v>54</v>
      </c>
      <c r="F5" s="7" t="s">
        <v>48</v>
      </c>
      <c r="G5" s="7">
        <v>4.6</v>
      </c>
      <c r="H5" s="7">
        <v>1.15</v>
      </c>
      <c r="I5" s="13">
        <f t="shared" si="0"/>
        <v>2.3</v>
      </c>
      <c r="J5" s="7">
        <v>0.46</v>
      </c>
      <c r="K5" s="7">
        <v>0</v>
      </c>
      <c r="L5" s="7">
        <v>0</v>
      </c>
      <c r="M5" s="7">
        <v>0</v>
      </c>
      <c r="N5" s="7">
        <v>0</v>
      </c>
      <c r="O5" s="7">
        <v>0</v>
      </c>
      <c r="P5" s="14">
        <v>0.46</v>
      </c>
      <c r="Q5" s="7">
        <f t="shared" si="1"/>
        <v>1.15</v>
      </c>
      <c r="R5" s="13">
        <f t="shared" si="2"/>
        <v>1.61</v>
      </c>
      <c r="S5" s="7">
        <v>0</v>
      </c>
      <c r="T5" s="7"/>
    </row>
    <row r="6" ht="27.6" spans="1:20">
      <c r="A6" s="7">
        <v>17</v>
      </c>
      <c r="B6" s="7">
        <v>31771609</v>
      </c>
      <c r="C6" s="8" t="s">
        <v>55</v>
      </c>
      <c r="D6" s="7" t="s">
        <v>18</v>
      </c>
      <c r="E6" s="7" t="s">
        <v>56</v>
      </c>
      <c r="F6" s="7" t="s">
        <v>57</v>
      </c>
      <c r="G6" s="7">
        <v>12</v>
      </c>
      <c r="H6" s="7">
        <v>3</v>
      </c>
      <c r="I6" s="13">
        <f t="shared" si="0"/>
        <v>6</v>
      </c>
      <c r="J6" s="7">
        <v>1.2</v>
      </c>
      <c r="K6" s="7">
        <v>0</v>
      </c>
      <c r="L6" s="7">
        <v>0</v>
      </c>
      <c r="M6" s="7">
        <v>0</v>
      </c>
      <c r="N6" s="7">
        <v>0</v>
      </c>
      <c r="O6" s="7">
        <v>0</v>
      </c>
      <c r="P6" s="14">
        <v>1.2</v>
      </c>
      <c r="Q6" s="7">
        <f t="shared" si="1"/>
        <v>3</v>
      </c>
      <c r="R6" s="13">
        <f t="shared" si="2"/>
        <v>4.2</v>
      </c>
      <c r="S6" s="7">
        <v>0</v>
      </c>
      <c r="T6" s="7"/>
    </row>
    <row r="7" ht="27.6" spans="1:20">
      <c r="A7" s="7">
        <v>18</v>
      </c>
      <c r="B7" s="7">
        <v>61701506</v>
      </c>
      <c r="C7" s="8" t="s">
        <v>58</v>
      </c>
      <c r="D7" s="7" t="s">
        <v>18</v>
      </c>
      <c r="E7" s="7" t="s">
        <v>59</v>
      </c>
      <c r="F7" s="7" t="s">
        <v>48</v>
      </c>
      <c r="G7" s="7">
        <v>4.2</v>
      </c>
      <c r="H7" s="7">
        <v>1.05</v>
      </c>
      <c r="I7" s="13">
        <f t="shared" si="0"/>
        <v>2.1</v>
      </c>
      <c r="J7" s="7">
        <v>0.42</v>
      </c>
      <c r="K7" s="7">
        <v>0</v>
      </c>
      <c r="L7" s="7">
        <v>0</v>
      </c>
      <c r="M7" s="7">
        <v>0</v>
      </c>
      <c r="N7" s="7">
        <v>0</v>
      </c>
      <c r="O7" s="7">
        <v>0</v>
      </c>
      <c r="P7" s="14">
        <v>0.42</v>
      </c>
      <c r="Q7" s="7">
        <f t="shared" si="1"/>
        <v>1.05</v>
      </c>
      <c r="R7" s="13">
        <f t="shared" si="2"/>
        <v>1.47</v>
      </c>
      <c r="S7" s="7">
        <v>0</v>
      </c>
      <c r="T7" s="7"/>
    </row>
    <row r="8" ht="27.6" spans="1:20">
      <c r="A8" s="7">
        <v>19</v>
      </c>
      <c r="B8" s="7">
        <v>81700072</v>
      </c>
      <c r="C8" s="8" t="s">
        <v>60</v>
      </c>
      <c r="D8" s="7" t="s">
        <v>18</v>
      </c>
      <c r="E8" s="7" t="s">
        <v>61</v>
      </c>
      <c r="F8" s="7" t="s">
        <v>48</v>
      </c>
      <c r="G8" s="7">
        <v>4</v>
      </c>
      <c r="H8" s="7">
        <v>1</v>
      </c>
      <c r="I8" s="13">
        <f t="shared" si="0"/>
        <v>2</v>
      </c>
      <c r="J8" s="7">
        <v>0.4</v>
      </c>
      <c r="K8" s="7">
        <v>0</v>
      </c>
      <c r="L8" s="7">
        <v>0</v>
      </c>
      <c r="M8" s="7">
        <v>0</v>
      </c>
      <c r="N8" s="7">
        <v>0</v>
      </c>
      <c r="O8" s="7">
        <v>0</v>
      </c>
      <c r="P8" s="14">
        <v>0.4</v>
      </c>
      <c r="Q8" s="7">
        <f t="shared" si="1"/>
        <v>1</v>
      </c>
      <c r="R8" s="13">
        <f t="shared" si="2"/>
        <v>1.4</v>
      </c>
      <c r="S8" s="7">
        <v>0</v>
      </c>
      <c r="T8" s="7"/>
    </row>
    <row r="9" ht="27.6" spans="1:20">
      <c r="A9" s="7">
        <v>20</v>
      </c>
      <c r="B9" s="7">
        <v>81700379</v>
      </c>
      <c r="C9" s="8" t="s">
        <v>62</v>
      </c>
      <c r="D9" s="7" t="s">
        <v>18</v>
      </c>
      <c r="E9" s="7" t="s">
        <v>63</v>
      </c>
      <c r="F9" s="7" t="s">
        <v>48</v>
      </c>
      <c r="G9" s="7">
        <v>4</v>
      </c>
      <c r="H9" s="7">
        <v>1</v>
      </c>
      <c r="I9" s="13">
        <f t="shared" si="0"/>
        <v>2</v>
      </c>
      <c r="J9" s="7">
        <v>0.4</v>
      </c>
      <c r="K9" s="7">
        <v>0</v>
      </c>
      <c r="L9" s="7">
        <v>0</v>
      </c>
      <c r="M9" s="7">
        <v>0</v>
      </c>
      <c r="N9" s="7">
        <v>0</v>
      </c>
      <c r="O9" s="7">
        <v>0</v>
      </c>
      <c r="P9" s="14">
        <v>0.4</v>
      </c>
      <c r="Q9" s="7">
        <f t="shared" si="1"/>
        <v>1</v>
      </c>
      <c r="R9" s="13">
        <f t="shared" si="2"/>
        <v>1.4</v>
      </c>
      <c r="S9" s="7">
        <v>0</v>
      </c>
      <c r="T9" s="17" t="s">
        <v>64</v>
      </c>
    </row>
    <row r="10" ht="27.6" spans="1:20">
      <c r="A10" s="7">
        <v>21</v>
      </c>
      <c r="B10" s="7">
        <v>81700454</v>
      </c>
      <c r="C10" s="8" t="s">
        <v>65</v>
      </c>
      <c r="D10" s="7" t="s">
        <v>18</v>
      </c>
      <c r="E10" s="7" t="s">
        <v>66</v>
      </c>
      <c r="F10" s="7" t="s">
        <v>48</v>
      </c>
      <c r="G10" s="7">
        <v>4</v>
      </c>
      <c r="H10" s="7">
        <v>1</v>
      </c>
      <c r="I10" s="13">
        <f t="shared" si="0"/>
        <v>2</v>
      </c>
      <c r="J10" s="7">
        <v>0.4</v>
      </c>
      <c r="K10" s="7">
        <v>0</v>
      </c>
      <c r="L10" s="7">
        <v>0</v>
      </c>
      <c r="M10" s="7">
        <v>0</v>
      </c>
      <c r="N10" s="7">
        <v>0</v>
      </c>
      <c r="O10" s="7">
        <v>0</v>
      </c>
      <c r="P10" s="14">
        <v>0.4</v>
      </c>
      <c r="Q10" s="7">
        <f t="shared" si="1"/>
        <v>1</v>
      </c>
      <c r="R10" s="13">
        <f t="shared" si="2"/>
        <v>1.4</v>
      </c>
      <c r="S10" s="7">
        <v>0</v>
      </c>
      <c r="T10" s="7"/>
    </row>
    <row r="11" ht="27.6" spans="1:20">
      <c r="A11" s="7">
        <v>22</v>
      </c>
      <c r="B11" s="7">
        <v>81700668</v>
      </c>
      <c r="C11" s="8" t="s">
        <v>67</v>
      </c>
      <c r="D11" s="7" t="s">
        <v>18</v>
      </c>
      <c r="E11" s="7" t="s">
        <v>68</v>
      </c>
      <c r="F11" s="7" t="s">
        <v>48</v>
      </c>
      <c r="G11" s="7">
        <v>4.2</v>
      </c>
      <c r="H11" s="7">
        <v>1.05</v>
      </c>
      <c r="I11" s="13">
        <f t="shared" si="0"/>
        <v>2.1</v>
      </c>
      <c r="J11" s="7">
        <v>0.42</v>
      </c>
      <c r="K11" s="7">
        <v>0</v>
      </c>
      <c r="L11" s="7">
        <v>0</v>
      </c>
      <c r="M11" s="7">
        <v>0</v>
      </c>
      <c r="N11" s="7">
        <v>0</v>
      </c>
      <c r="O11" s="7">
        <v>0</v>
      </c>
      <c r="P11" s="14">
        <v>0.42</v>
      </c>
      <c r="Q11" s="7">
        <f t="shared" si="1"/>
        <v>1.05</v>
      </c>
      <c r="R11" s="13">
        <f t="shared" si="2"/>
        <v>1.47</v>
      </c>
      <c r="S11" s="7">
        <v>0</v>
      </c>
      <c r="T11" s="17" t="s">
        <v>64</v>
      </c>
    </row>
    <row r="12" ht="27.6" spans="1:20">
      <c r="A12" s="7">
        <v>23</v>
      </c>
      <c r="B12" s="7">
        <v>81700714</v>
      </c>
      <c r="C12" s="8" t="s">
        <v>69</v>
      </c>
      <c r="D12" s="7" t="s">
        <v>18</v>
      </c>
      <c r="E12" s="7" t="s">
        <v>70</v>
      </c>
      <c r="F12" s="7" t="s">
        <v>48</v>
      </c>
      <c r="G12" s="7">
        <v>4.2</v>
      </c>
      <c r="H12" s="7">
        <v>1.05</v>
      </c>
      <c r="I12" s="13">
        <f t="shared" si="0"/>
        <v>2.1</v>
      </c>
      <c r="J12" s="7">
        <v>0.42</v>
      </c>
      <c r="K12" s="7">
        <v>0</v>
      </c>
      <c r="L12" s="7">
        <v>0</v>
      </c>
      <c r="M12" s="7">
        <v>0</v>
      </c>
      <c r="N12" s="7">
        <v>0</v>
      </c>
      <c r="O12" s="7">
        <v>0</v>
      </c>
      <c r="P12" s="14">
        <v>0.42</v>
      </c>
      <c r="Q12" s="7">
        <f t="shared" si="1"/>
        <v>1.05</v>
      </c>
      <c r="R12" s="13">
        <f t="shared" si="2"/>
        <v>1.47</v>
      </c>
      <c r="S12" s="7">
        <v>0</v>
      </c>
      <c r="T12" s="7"/>
    </row>
    <row r="13" ht="27.6" spans="1:20">
      <c r="A13" s="7">
        <v>24</v>
      </c>
      <c r="B13" s="7">
        <v>81700757</v>
      </c>
      <c r="C13" s="8" t="s">
        <v>71</v>
      </c>
      <c r="D13" s="7" t="s">
        <v>18</v>
      </c>
      <c r="E13" s="7" t="s">
        <v>72</v>
      </c>
      <c r="F13" s="7" t="s">
        <v>48</v>
      </c>
      <c r="G13" s="7">
        <v>4</v>
      </c>
      <c r="H13" s="7">
        <v>1</v>
      </c>
      <c r="I13" s="13">
        <f t="shared" si="0"/>
        <v>2</v>
      </c>
      <c r="J13" s="7">
        <v>0.4</v>
      </c>
      <c r="K13" s="7">
        <v>0</v>
      </c>
      <c r="L13" s="7">
        <v>0</v>
      </c>
      <c r="M13" s="7">
        <v>0</v>
      </c>
      <c r="N13" s="7">
        <v>0</v>
      </c>
      <c r="O13" s="7">
        <v>0</v>
      </c>
      <c r="P13" s="14">
        <v>0.4</v>
      </c>
      <c r="Q13" s="7">
        <f t="shared" si="1"/>
        <v>1</v>
      </c>
      <c r="R13" s="13">
        <f t="shared" si="2"/>
        <v>1.4</v>
      </c>
      <c r="S13" s="7">
        <v>0</v>
      </c>
      <c r="T13" s="7"/>
    </row>
    <row r="14" ht="27.6" spans="1:20">
      <c r="A14" s="7">
        <v>25</v>
      </c>
      <c r="B14" s="7">
        <v>81701096</v>
      </c>
      <c r="C14" s="8" t="s">
        <v>73</v>
      </c>
      <c r="D14" s="7" t="s">
        <v>18</v>
      </c>
      <c r="E14" s="7" t="s">
        <v>74</v>
      </c>
      <c r="F14" s="7" t="s">
        <v>48</v>
      </c>
      <c r="G14" s="7">
        <v>4</v>
      </c>
      <c r="H14" s="7">
        <v>1</v>
      </c>
      <c r="I14" s="13">
        <f t="shared" si="0"/>
        <v>2</v>
      </c>
      <c r="J14" s="7">
        <v>0.4</v>
      </c>
      <c r="K14" s="7">
        <v>0</v>
      </c>
      <c r="L14" s="7">
        <v>0</v>
      </c>
      <c r="M14" s="7">
        <v>0</v>
      </c>
      <c r="N14" s="7">
        <v>0</v>
      </c>
      <c r="O14" s="7">
        <v>0</v>
      </c>
      <c r="P14" s="14">
        <v>0.4</v>
      </c>
      <c r="Q14" s="7">
        <f t="shared" si="1"/>
        <v>1</v>
      </c>
      <c r="R14" s="13">
        <f t="shared" si="2"/>
        <v>1.4</v>
      </c>
      <c r="S14" s="7">
        <v>0</v>
      </c>
      <c r="T14" s="7"/>
    </row>
    <row r="15" ht="78" customHeight="1" spans="1:20">
      <c r="A15" s="7">
        <v>27</v>
      </c>
      <c r="B15" s="7">
        <v>81701548</v>
      </c>
      <c r="C15" s="8" t="s">
        <v>78</v>
      </c>
      <c r="D15" s="7" t="s">
        <v>18</v>
      </c>
      <c r="E15" s="7" t="s">
        <v>79</v>
      </c>
      <c r="F15" s="7" t="s">
        <v>48</v>
      </c>
      <c r="G15" s="7">
        <v>4</v>
      </c>
      <c r="H15" s="7">
        <v>1</v>
      </c>
      <c r="I15" s="13">
        <f t="shared" ref="I15:I42" si="3">G15/2</f>
        <v>2</v>
      </c>
      <c r="J15" s="7">
        <v>0.4</v>
      </c>
      <c r="K15" s="7">
        <v>0</v>
      </c>
      <c r="L15" s="7">
        <v>0</v>
      </c>
      <c r="M15" s="7">
        <v>0</v>
      </c>
      <c r="N15" s="7">
        <v>0</v>
      </c>
      <c r="O15" s="7">
        <v>0</v>
      </c>
      <c r="P15" s="14">
        <v>0.4</v>
      </c>
      <c r="Q15" s="7">
        <f t="shared" ref="Q15:Q42" si="4">I15-H15</f>
        <v>1</v>
      </c>
      <c r="R15" s="13">
        <v>1</v>
      </c>
      <c r="S15" s="7">
        <v>0.4</v>
      </c>
      <c r="T15" s="17" t="s">
        <v>31</v>
      </c>
    </row>
    <row r="16" ht="41.4" spans="1:20">
      <c r="A16" s="7">
        <v>28</v>
      </c>
      <c r="B16" s="7">
        <v>81701918</v>
      </c>
      <c r="C16" s="8" t="s">
        <v>80</v>
      </c>
      <c r="D16" s="7" t="s">
        <v>18</v>
      </c>
      <c r="E16" s="7" t="s">
        <v>81</v>
      </c>
      <c r="F16" s="7" t="s">
        <v>48</v>
      </c>
      <c r="G16" s="7">
        <v>4.2</v>
      </c>
      <c r="H16" s="7">
        <v>1.05</v>
      </c>
      <c r="I16" s="13">
        <f t="shared" si="3"/>
        <v>2.1</v>
      </c>
      <c r="J16" s="7">
        <v>0.42</v>
      </c>
      <c r="K16" s="7">
        <v>0</v>
      </c>
      <c r="L16" s="7">
        <v>0</v>
      </c>
      <c r="M16" s="7">
        <v>0</v>
      </c>
      <c r="N16" s="7">
        <v>0</v>
      </c>
      <c r="O16" s="7">
        <v>0</v>
      </c>
      <c r="P16" s="14">
        <v>0.42</v>
      </c>
      <c r="Q16" s="7">
        <f t="shared" si="4"/>
        <v>1.05</v>
      </c>
      <c r="R16" s="13">
        <f t="shared" ref="R15:R42" si="5">P16+Q16</f>
        <v>1.47</v>
      </c>
      <c r="S16" s="7">
        <v>0</v>
      </c>
      <c r="T16" s="18"/>
    </row>
    <row r="17" ht="27.6" spans="1:20">
      <c r="A17" s="7">
        <v>29</v>
      </c>
      <c r="B17" s="7">
        <v>81702182</v>
      </c>
      <c r="C17" s="8" t="s">
        <v>82</v>
      </c>
      <c r="D17" s="7" t="s">
        <v>18</v>
      </c>
      <c r="E17" s="7" t="s">
        <v>83</v>
      </c>
      <c r="F17" s="7" t="s">
        <v>48</v>
      </c>
      <c r="G17" s="7">
        <v>4.2</v>
      </c>
      <c r="H17" s="7">
        <v>1.05</v>
      </c>
      <c r="I17" s="13">
        <f t="shared" si="3"/>
        <v>2.1</v>
      </c>
      <c r="J17" s="7">
        <v>0.42</v>
      </c>
      <c r="K17" s="7">
        <v>0</v>
      </c>
      <c r="L17" s="7">
        <v>0</v>
      </c>
      <c r="M17" s="7">
        <v>0</v>
      </c>
      <c r="N17" s="7">
        <v>0</v>
      </c>
      <c r="O17" s="7">
        <v>0</v>
      </c>
      <c r="P17" s="14">
        <v>0.42</v>
      </c>
      <c r="Q17" s="7">
        <f t="shared" si="4"/>
        <v>1.05</v>
      </c>
      <c r="R17" s="13">
        <f t="shared" si="5"/>
        <v>1.47</v>
      </c>
      <c r="S17" s="7">
        <v>0</v>
      </c>
      <c r="T17" s="18"/>
    </row>
    <row r="18" ht="27.6" spans="1:20">
      <c r="A18" s="7">
        <v>30</v>
      </c>
      <c r="B18" s="7">
        <v>81702247</v>
      </c>
      <c r="C18" s="8" t="s">
        <v>84</v>
      </c>
      <c r="D18" s="7" t="s">
        <v>18</v>
      </c>
      <c r="E18" s="7" t="s">
        <v>85</v>
      </c>
      <c r="F18" s="7" t="s">
        <v>48</v>
      </c>
      <c r="G18" s="7">
        <v>4</v>
      </c>
      <c r="H18" s="7">
        <v>1</v>
      </c>
      <c r="I18" s="13">
        <f t="shared" si="3"/>
        <v>2</v>
      </c>
      <c r="J18" s="7">
        <v>0.4</v>
      </c>
      <c r="K18" s="7">
        <v>0</v>
      </c>
      <c r="L18" s="7">
        <v>0</v>
      </c>
      <c r="M18" s="7">
        <v>0</v>
      </c>
      <c r="N18" s="7">
        <v>0</v>
      </c>
      <c r="O18" s="7">
        <v>0</v>
      </c>
      <c r="P18" s="14">
        <v>0.4</v>
      </c>
      <c r="Q18" s="7">
        <f t="shared" si="4"/>
        <v>1</v>
      </c>
      <c r="R18" s="13">
        <f t="shared" si="5"/>
        <v>1.4</v>
      </c>
      <c r="S18" s="7">
        <v>0</v>
      </c>
      <c r="T18" s="18"/>
    </row>
    <row r="19" s="2" customFormat="1" ht="27.6" spans="1:20">
      <c r="A19" s="7">
        <v>31</v>
      </c>
      <c r="B19" s="7">
        <v>81702441</v>
      </c>
      <c r="C19" s="8" t="s">
        <v>86</v>
      </c>
      <c r="D19" s="7" t="s">
        <v>18</v>
      </c>
      <c r="E19" s="7" t="s">
        <v>87</v>
      </c>
      <c r="F19" s="7" t="s">
        <v>48</v>
      </c>
      <c r="G19" s="7">
        <v>4.4</v>
      </c>
      <c r="H19" s="7">
        <v>1.1</v>
      </c>
      <c r="I19" s="13">
        <f t="shared" si="3"/>
        <v>2.2</v>
      </c>
      <c r="J19" s="7">
        <v>0.44</v>
      </c>
      <c r="K19" s="7">
        <v>0</v>
      </c>
      <c r="L19" s="7">
        <v>0</v>
      </c>
      <c r="M19" s="7">
        <v>0</v>
      </c>
      <c r="N19" s="7">
        <v>0</v>
      </c>
      <c r="O19" s="7">
        <v>0</v>
      </c>
      <c r="P19" s="14">
        <v>0.44</v>
      </c>
      <c r="Q19" s="7">
        <f t="shared" si="4"/>
        <v>1.1</v>
      </c>
      <c r="R19" s="13">
        <f t="shared" si="5"/>
        <v>1.54</v>
      </c>
      <c r="S19" s="7">
        <v>0</v>
      </c>
      <c r="T19" s="18"/>
    </row>
    <row r="20" ht="27.6" spans="1:20">
      <c r="A20" s="7">
        <v>32</v>
      </c>
      <c r="B20" s="7">
        <v>81702926</v>
      </c>
      <c r="C20" s="8" t="s">
        <v>88</v>
      </c>
      <c r="D20" s="7" t="s">
        <v>18</v>
      </c>
      <c r="E20" s="7" t="s">
        <v>89</v>
      </c>
      <c r="F20" s="7" t="s">
        <v>48</v>
      </c>
      <c r="G20" s="7">
        <v>3.8</v>
      </c>
      <c r="H20" s="7">
        <v>0.95</v>
      </c>
      <c r="I20" s="13">
        <f t="shared" si="3"/>
        <v>1.9</v>
      </c>
      <c r="J20" s="7">
        <v>0.38</v>
      </c>
      <c r="K20" s="7">
        <v>0</v>
      </c>
      <c r="L20" s="7">
        <v>0</v>
      </c>
      <c r="M20" s="7">
        <v>0</v>
      </c>
      <c r="N20" s="7">
        <v>0</v>
      </c>
      <c r="O20" s="7">
        <v>0</v>
      </c>
      <c r="P20" s="14">
        <v>0.38</v>
      </c>
      <c r="Q20" s="7">
        <f t="shared" si="4"/>
        <v>0.95</v>
      </c>
      <c r="R20" s="13">
        <f t="shared" si="5"/>
        <v>1.33</v>
      </c>
      <c r="S20" s="7">
        <v>0</v>
      </c>
      <c r="T20" s="18"/>
    </row>
    <row r="21" ht="41.4" spans="1:20">
      <c r="A21" s="7">
        <v>33</v>
      </c>
      <c r="B21" s="7">
        <v>81703195</v>
      </c>
      <c r="C21" s="8" t="s">
        <v>90</v>
      </c>
      <c r="D21" s="7" t="s">
        <v>18</v>
      </c>
      <c r="E21" s="7" t="s">
        <v>91</v>
      </c>
      <c r="F21" s="7" t="s">
        <v>48</v>
      </c>
      <c r="G21" s="7">
        <v>4</v>
      </c>
      <c r="H21" s="7">
        <v>1</v>
      </c>
      <c r="I21" s="13">
        <f t="shared" si="3"/>
        <v>2</v>
      </c>
      <c r="J21" s="7">
        <v>0.4</v>
      </c>
      <c r="K21" s="7">
        <v>0</v>
      </c>
      <c r="L21" s="7">
        <v>0</v>
      </c>
      <c r="M21" s="7">
        <v>0</v>
      </c>
      <c r="N21" s="7">
        <v>0</v>
      </c>
      <c r="O21" s="7">
        <v>0</v>
      </c>
      <c r="P21" s="14">
        <v>0.4</v>
      </c>
      <c r="Q21" s="7">
        <f t="shared" si="4"/>
        <v>1</v>
      </c>
      <c r="R21" s="13">
        <f t="shared" si="5"/>
        <v>1.4</v>
      </c>
      <c r="S21" s="7">
        <v>0</v>
      </c>
      <c r="T21" s="18"/>
    </row>
    <row r="22" ht="27.6" spans="1:20">
      <c r="A22" s="7">
        <v>34</v>
      </c>
      <c r="B22" s="7">
        <v>81703481</v>
      </c>
      <c r="C22" s="8" t="s">
        <v>92</v>
      </c>
      <c r="D22" s="7" t="s">
        <v>18</v>
      </c>
      <c r="E22" s="7" t="s">
        <v>93</v>
      </c>
      <c r="F22" s="7" t="s">
        <v>48</v>
      </c>
      <c r="G22" s="7">
        <v>4.02</v>
      </c>
      <c r="H22" s="7">
        <v>1.005</v>
      </c>
      <c r="I22" s="13">
        <f t="shared" si="3"/>
        <v>2.01</v>
      </c>
      <c r="J22" s="7">
        <v>0.402</v>
      </c>
      <c r="K22" s="7">
        <v>0</v>
      </c>
      <c r="L22" s="7">
        <v>0</v>
      </c>
      <c r="M22" s="7">
        <v>0</v>
      </c>
      <c r="N22" s="7">
        <v>0</v>
      </c>
      <c r="O22" s="7">
        <v>0</v>
      </c>
      <c r="P22" s="14">
        <v>0.402</v>
      </c>
      <c r="Q22" s="7">
        <f t="shared" si="4"/>
        <v>1.005</v>
      </c>
      <c r="R22" s="13">
        <f t="shared" si="5"/>
        <v>1.407</v>
      </c>
      <c r="S22" s="7">
        <v>0</v>
      </c>
      <c r="T22" s="18" t="s">
        <v>64</v>
      </c>
    </row>
    <row r="23" ht="27.6" spans="1:20">
      <c r="A23" s="7">
        <v>35</v>
      </c>
      <c r="B23" s="7">
        <v>81730054</v>
      </c>
      <c r="C23" s="8" t="s">
        <v>94</v>
      </c>
      <c r="D23" s="7" t="s">
        <v>18</v>
      </c>
      <c r="E23" s="7" t="s">
        <v>95</v>
      </c>
      <c r="F23" s="7" t="s">
        <v>96</v>
      </c>
      <c r="G23" s="7">
        <v>58</v>
      </c>
      <c r="H23" s="7">
        <v>14.5</v>
      </c>
      <c r="I23" s="13">
        <f t="shared" si="3"/>
        <v>29</v>
      </c>
      <c r="J23" s="7">
        <v>4.65</v>
      </c>
      <c r="K23" s="7">
        <v>11.6</v>
      </c>
      <c r="L23" s="7">
        <f>K23*7.5%</f>
        <v>0.87</v>
      </c>
      <c r="M23" s="7">
        <f>K23*45%</f>
        <v>5.22</v>
      </c>
      <c r="N23" s="7">
        <v>2.61</v>
      </c>
      <c r="O23" s="7">
        <v>2.9</v>
      </c>
      <c r="P23" s="14">
        <v>7.55</v>
      </c>
      <c r="Q23" s="7">
        <f t="shared" si="4"/>
        <v>14.5</v>
      </c>
      <c r="R23" s="13">
        <f t="shared" si="5"/>
        <v>22.05</v>
      </c>
      <c r="S23" s="7">
        <v>0</v>
      </c>
      <c r="T23" s="18"/>
    </row>
    <row r="24" ht="27.6" spans="1:20">
      <c r="A24" s="7">
        <v>36</v>
      </c>
      <c r="B24" s="7">
        <v>81770197</v>
      </c>
      <c r="C24" s="8" t="s">
        <v>97</v>
      </c>
      <c r="D24" s="7" t="s">
        <v>18</v>
      </c>
      <c r="E24" s="7" t="s">
        <v>98</v>
      </c>
      <c r="F24" s="7" t="s">
        <v>57</v>
      </c>
      <c r="G24" s="7">
        <v>12.64</v>
      </c>
      <c r="H24" s="7">
        <v>3.16</v>
      </c>
      <c r="I24" s="13">
        <f t="shared" si="3"/>
        <v>6.32</v>
      </c>
      <c r="J24" s="7">
        <v>1.264</v>
      </c>
      <c r="K24" s="7">
        <v>0</v>
      </c>
      <c r="L24" s="7">
        <v>0</v>
      </c>
      <c r="M24" s="7">
        <v>0</v>
      </c>
      <c r="N24" s="7">
        <v>0</v>
      </c>
      <c r="O24" s="7">
        <v>0</v>
      </c>
      <c r="P24" s="14">
        <v>1.264</v>
      </c>
      <c r="Q24" s="7">
        <f t="shared" si="4"/>
        <v>3.16</v>
      </c>
      <c r="R24" s="13">
        <f t="shared" si="5"/>
        <v>4.424</v>
      </c>
      <c r="S24" s="7">
        <v>0</v>
      </c>
      <c r="T24" s="18"/>
    </row>
    <row r="25" ht="27.6" spans="1:20">
      <c r="A25" s="7">
        <v>37</v>
      </c>
      <c r="B25" s="7">
        <v>81770247</v>
      </c>
      <c r="C25" s="8" t="s">
        <v>99</v>
      </c>
      <c r="D25" s="7" t="s">
        <v>18</v>
      </c>
      <c r="E25" s="7" t="s">
        <v>100</v>
      </c>
      <c r="F25" s="7" t="s">
        <v>57</v>
      </c>
      <c r="G25" s="7">
        <v>11</v>
      </c>
      <c r="H25" s="7">
        <v>2.75</v>
      </c>
      <c r="I25" s="13">
        <f t="shared" si="3"/>
        <v>5.5</v>
      </c>
      <c r="J25" s="7">
        <v>1.1</v>
      </c>
      <c r="K25" s="7">
        <v>0</v>
      </c>
      <c r="L25" s="7">
        <v>0</v>
      </c>
      <c r="M25" s="7">
        <v>0</v>
      </c>
      <c r="N25" s="7">
        <v>0</v>
      </c>
      <c r="O25" s="7">
        <v>0</v>
      </c>
      <c r="P25" s="14">
        <v>1.1</v>
      </c>
      <c r="Q25" s="7">
        <f t="shared" si="4"/>
        <v>2.75</v>
      </c>
      <c r="R25" s="13">
        <f t="shared" si="5"/>
        <v>3.85</v>
      </c>
      <c r="S25" s="7">
        <v>0</v>
      </c>
      <c r="T25" s="18"/>
    </row>
    <row r="26" ht="27.6" spans="1:20">
      <c r="A26" s="7">
        <v>38</v>
      </c>
      <c r="B26" s="7">
        <v>81770248</v>
      </c>
      <c r="C26" s="8" t="s">
        <v>101</v>
      </c>
      <c r="D26" s="7" t="s">
        <v>18</v>
      </c>
      <c r="E26" s="7" t="s">
        <v>102</v>
      </c>
      <c r="F26" s="7" t="s">
        <v>57</v>
      </c>
      <c r="G26" s="7">
        <v>11</v>
      </c>
      <c r="H26" s="7">
        <v>2.75</v>
      </c>
      <c r="I26" s="13">
        <f t="shared" si="3"/>
        <v>5.5</v>
      </c>
      <c r="J26" s="7">
        <v>1.1</v>
      </c>
      <c r="K26" s="7">
        <v>0</v>
      </c>
      <c r="L26" s="7">
        <v>0</v>
      </c>
      <c r="M26" s="7">
        <v>0</v>
      </c>
      <c r="N26" s="7">
        <v>0</v>
      </c>
      <c r="O26" s="7">
        <v>0</v>
      </c>
      <c r="P26" s="14">
        <v>1.1</v>
      </c>
      <c r="Q26" s="7">
        <f t="shared" si="4"/>
        <v>2.75</v>
      </c>
      <c r="R26" s="13">
        <f t="shared" si="5"/>
        <v>3.85</v>
      </c>
      <c r="S26" s="7">
        <v>0</v>
      </c>
      <c r="T26" s="18"/>
    </row>
    <row r="27" ht="27.6" spans="1:20">
      <c r="A27" s="7">
        <v>39</v>
      </c>
      <c r="B27" s="7">
        <v>81770524</v>
      </c>
      <c r="C27" s="8" t="s">
        <v>103</v>
      </c>
      <c r="D27" s="7" t="s">
        <v>18</v>
      </c>
      <c r="E27" s="7" t="s">
        <v>104</v>
      </c>
      <c r="F27" s="7" t="s">
        <v>57</v>
      </c>
      <c r="G27" s="7">
        <v>10.8</v>
      </c>
      <c r="H27" s="7">
        <v>2.7</v>
      </c>
      <c r="I27" s="13">
        <f t="shared" si="3"/>
        <v>5.4</v>
      </c>
      <c r="J27" s="7">
        <v>1.08</v>
      </c>
      <c r="K27" s="7">
        <v>0</v>
      </c>
      <c r="L27" s="7">
        <v>0</v>
      </c>
      <c r="M27" s="7">
        <v>0</v>
      </c>
      <c r="N27" s="7">
        <v>0</v>
      </c>
      <c r="O27" s="7">
        <v>0</v>
      </c>
      <c r="P27" s="14">
        <v>1.08</v>
      </c>
      <c r="Q27" s="7">
        <f t="shared" si="4"/>
        <v>2.7</v>
      </c>
      <c r="R27" s="13">
        <f t="shared" si="5"/>
        <v>3.78</v>
      </c>
      <c r="S27" s="7">
        <v>0</v>
      </c>
      <c r="T27" s="18"/>
    </row>
    <row r="28" ht="27.6" spans="1:20">
      <c r="A28" s="7">
        <v>40</v>
      </c>
      <c r="B28" s="7">
        <v>81770762</v>
      </c>
      <c r="C28" s="8" t="s">
        <v>105</v>
      </c>
      <c r="D28" s="8" t="s">
        <v>18</v>
      </c>
      <c r="E28" s="7" t="s">
        <v>106</v>
      </c>
      <c r="F28" s="7" t="s">
        <v>57</v>
      </c>
      <c r="G28" s="7">
        <v>11.2</v>
      </c>
      <c r="H28" s="7">
        <v>2.8</v>
      </c>
      <c r="I28" s="13">
        <f t="shared" si="3"/>
        <v>5.6</v>
      </c>
      <c r="J28" s="7">
        <v>1.12</v>
      </c>
      <c r="K28" s="7">
        <v>0</v>
      </c>
      <c r="L28" s="7">
        <v>0</v>
      </c>
      <c r="M28" s="7">
        <v>0</v>
      </c>
      <c r="N28" s="7">
        <v>0</v>
      </c>
      <c r="O28" s="7">
        <v>0</v>
      </c>
      <c r="P28" s="14">
        <v>1.12</v>
      </c>
      <c r="Q28" s="7">
        <f t="shared" si="4"/>
        <v>2.8</v>
      </c>
      <c r="R28" s="13">
        <f t="shared" si="5"/>
        <v>3.92</v>
      </c>
      <c r="S28" s="7">
        <v>0</v>
      </c>
      <c r="T28" s="18"/>
    </row>
    <row r="29" ht="41.4" spans="1:20">
      <c r="A29" s="7">
        <v>41</v>
      </c>
      <c r="B29" s="7">
        <v>81770806</v>
      </c>
      <c r="C29" s="8" t="s">
        <v>107</v>
      </c>
      <c r="D29" s="7" t="s">
        <v>18</v>
      </c>
      <c r="E29" s="7" t="s">
        <v>108</v>
      </c>
      <c r="F29" s="7" t="s">
        <v>57</v>
      </c>
      <c r="G29" s="7">
        <v>10.9</v>
      </c>
      <c r="H29" s="7">
        <v>2.725</v>
      </c>
      <c r="I29" s="13">
        <f t="shared" si="3"/>
        <v>5.45</v>
      </c>
      <c r="J29" s="7">
        <v>1.09</v>
      </c>
      <c r="K29" s="7">
        <v>0</v>
      </c>
      <c r="L29" s="7">
        <v>0</v>
      </c>
      <c r="M29" s="7">
        <v>0</v>
      </c>
      <c r="N29" s="7">
        <v>0</v>
      </c>
      <c r="O29" s="7">
        <v>0</v>
      </c>
      <c r="P29" s="14">
        <v>1.09</v>
      </c>
      <c r="Q29" s="7">
        <f t="shared" si="4"/>
        <v>2.725</v>
      </c>
      <c r="R29" s="13">
        <f t="shared" si="5"/>
        <v>3.815</v>
      </c>
      <c r="S29" s="7">
        <v>0</v>
      </c>
      <c r="T29" s="18"/>
    </row>
    <row r="30" ht="48" spans="1:20">
      <c r="A30" s="7">
        <v>42</v>
      </c>
      <c r="B30" s="9">
        <v>81770931</v>
      </c>
      <c r="C30" s="10" t="s">
        <v>109</v>
      </c>
      <c r="D30" s="9" t="s">
        <v>18</v>
      </c>
      <c r="E30" s="9" t="s">
        <v>110</v>
      </c>
      <c r="F30" s="9" t="s">
        <v>57</v>
      </c>
      <c r="G30" s="9">
        <v>9.82</v>
      </c>
      <c r="H30" s="9">
        <v>2.455</v>
      </c>
      <c r="I30" s="13">
        <f t="shared" si="3"/>
        <v>4.91</v>
      </c>
      <c r="J30" s="9">
        <v>0.982</v>
      </c>
      <c r="K30" s="7">
        <v>0</v>
      </c>
      <c r="L30" s="7">
        <v>0</v>
      </c>
      <c r="M30" s="7">
        <v>0</v>
      </c>
      <c r="N30" s="7">
        <v>0</v>
      </c>
      <c r="O30" s="7">
        <v>0</v>
      </c>
      <c r="P30" s="15">
        <v>0.982</v>
      </c>
      <c r="Q30" s="7">
        <f t="shared" si="4"/>
        <v>2.455</v>
      </c>
      <c r="R30" s="13">
        <v>0</v>
      </c>
      <c r="S30" s="13">
        <f>P30+Q30</f>
        <v>3.437</v>
      </c>
      <c r="T30" s="19" t="s">
        <v>337</v>
      </c>
    </row>
    <row r="31" ht="27.6" spans="1:20">
      <c r="A31" s="7">
        <v>43</v>
      </c>
      <c r="B31" s="7">
        <v>81771136</v>
      </c>
      <c r="C31" s="8" t="s">
        <v>111</v>
      </c>
      <c r="D31" s="7" t="s">
        <v>18</v>
      </c>
      <c r="E31" s="7" t="s">
        <v>112</v>
      </c>
      <c r="F31" s="7" t="s">
        <v>57</v>
      </c>
      <c r="G31" s="7">
        <v>10.8</v>
      </c>
      <c r="H31" s="7">
        <v>2.7</v>
      </c>
      <c r="I31" s="13">
        <f t="shared" si="3"/>
        <v>5.4</v>
      </c>
      <c r="J31" s="7">
        <v>1.08</v>
      </c>
      <c r="K31" s="7">
        <v>0</v>
      </c>
      <c r="L31" s="7">
        <v>0</v>
      </c>
      <c r="M31" s="7">
        <v>0</v>
      </c>
      <c r="N31" s="7">
        <v>0</v>
      </c>
      <c r="O31" s="7">
        <v>0</v>
      </c>
      <c r="P31" s="14">
        <v>1.08</v>
      </c>
      <c r="Q31" s="7">
        <f t="shared" si="4"/>
        <v>2.7</v>
      </c>
      <c r="R31" s="13">
        <f t="shared" si="5"/>
        <v>3.78</v>
      </c>
      <c r="S31" s="7">
        <v>0</v>
      </c>
      <c r="T31" s="18"/>
    </row>
    <row r="32" ht="27.6" spans="1:20">
      <c r="A32" s="7">
        <v>44</v>
      </c>
      <c r="B32" s="7">
        <v>81771217</v>
      </c>
      <c r="C32" s="8" t="s">
        <v>113</v>
      </c>
      <c r="D32" s="7" t="s">
        <v>18</v>
      </c>
      <c r="E32" s="7" t="s">
        <v>114</v>
      </c>
      <c r="F32" s="7" t="s">
        <v>57</v>
      </c>
      <c r="G32" s="7">
        <v>10.8</v>
      </c>
      <c r="H32" s="7">
        <v>2.7</v>
      </c>
      <c r="I32" s="13">
        <f t="shared" si="3"/>
        <v>5.4</v>
      </c>
      <c r="J32" s="7">
        <v>1.08</v>
      </c>
      <c r="K32" s="7">
        <v>0</v>
      </c>
      <c r="L32" s="7">
        <v>0</v>
      </c>
      <c r="M32" s="7">
        <v>0</v>
      </c>
      <c r="N32" s="7">
        <v>0</v>
      </c>
      <c r="O32" s="7">
        <v>0</v>
      </c>
      <c r="P32" s="14">
        <v>1.08</v>
      </c>
      <c r="Q32" s="7">
        <f t="shared" si="4"/>
        <v>2.7</v>
      </c>
      <c r="R32" s="13">
        <f t="shared" si="5"/>
        <v>3.78</v>
      </c>
      <c r="S32" s="7">
        <v>0</v>
      </c>
      <c r="T32" s="18"/>
    </row>
    <row r="33" ht="27.6" spans="1:20">
      <c r="A33" s="7">
        <v>45</v>
      </c>
      <c r="B33" s="7">
        <v>81771392</v>
      </c>
      <c r="C33" s="8" t="s">
        <v>115</v>
      </c>
      <c r="D33" s="7" t="s">
        <v>18</v>
      </c>
      <c r="E33" s="7" t="s">
        <v>116</v>
      </c>
      <c r="F33" s="7" t="s">
        <v>57</v>
      </c>
      <c r="G33" s="7">
        <v>10.8</v>
      </c>
      <c r="H33" s="7">
        <v>2.7</v>
      </c>
      <c r="I33" s="13">
        <f t="shared" si="3"/>
        <v>5.4</v>
      </c>
      <c r="J33" s="7">
        <v>1.08</v>
      </c>
      <c r="K33" s="7">
        <v>0</v>
      </c>
      <c r="L33" s="7">
        <v>0</v>
      </c>
      <c r="M33" s="7">
        <v>0</v>
      </c>
      <c r="N33" s="7">
        <v>0</v>
      </c>
      <c r="O33" s="7">
        <v>0</v>
      </c>
      <c r="P33" s="14">
        <v>1.08</v>
      </c>
      <c r="Q33" s="7">
        <f t="shared" si="4"/>
        <v>2.7</v>
      </c>
      <c r="R33" s="13">
        <f t="shared" si="5"/>
        <v>3.78</v>
      </c>
      <c r="S33" s="7">
        <v>0</v>
      </c>
      <c r="T33" s="18"/>
    </row>
    <row r="34" ht="27.6" spans="1:20">
      <c r="A34" s="7">
        <v>46</v>
      </c>
      <c r="B34" s="7">
        <v>81771394</v>
      </c>
      <c r="C34" s="8" t="s">
        <v>117</v>
      </c>
      <c r="D34" s="7" t="s">
        <v>18</v>
      </c>
      <c r="E34" s="7" t="s">
        <v>118</v>
      </c>
      <c r="F34" s="7" t="s">
        <v>57</v>
      </c>
      <c r="G34" s="7">
        <v>10.8</v>
      </c>
      <c r="H34" s="7">
        <v>2.7</v>
      </c>
      <c r="I34" s="13">
        <f t="shared" si="3"/>
        <v>5.4</v>
      </c>
      <c r="J34" s="7">
        <v>1.08</v>
      </c>
      <c r="K34" s="7">
        <v>0</v>
      </c>
      <c r="L34" s="7">
        <v>0</v>
      </c>
      <c r="M34" s="7">
        <v>0</v>
      </c>
      <c r="N34" s="7">
        <v>0</v>
      </c>
      <c r="O34" s="7">
        <v>0</v>
      </c>
      <c r="P34" s="14">
        <v>1.08</v>
      </c>
      <c r="Q34" s="7">
        <f t="shared" si="4"/>
        <v>2.7</v>
      </c>
      <c r="R34" s="13">
        <f t="shared" si="5"/>
        <v>3.78</v>
      </c>
      <c r="S34" s="7">
        <v>0</v>
      </c>
      <c r="T34" s="18"/>
    </row>
    <row r="35" ht="27.6" spans="1:20">
      <c r="A35" s="7">
        <v>47</v>
      </c>
      <c r="B35" s="7">
        <v>81772284</v>
      </c>
      <c r="C35" s="8" t="s">
        <v>119</v>
      </c>
      <c r="D35" s="7" t="s">
        <v>18</v>
      </c>
      <c r="E35" s="7" t="s">
        <v>120</v>
      </c>
      <c r="F35" s="7" t="s">
        <v>57</v>
      </c>
      <c r="G35" s="7">
        <v>11.2</v>
      </c>
      <c r="H35" s="7">
        <v>2.8</v>
      </c>
      <c r="I35" s="13">
        <f t="shared" si="3"/>
        <v>5.6</v>
      </c>
      <c r="J35" s="7">
        <v>1.12</v>
      </c>
      <c r="K35" s="7">
        <v>0</v>
      </c>
      <c r="L35" s="7">
        <v>0</v>
      </c>
      <c r="M35" s="7">
        <v>0</v>
      </c>
      <c r="N35" s="7">
        <v>0</v>
      </c>
      <c r="O35" s="7">
        <v>0</v>
      </c>
      <c r="P35" s="14">
        <v>1.12</v>
      </c>
      <c r="Q35" s="7">
        <f t="shared" si="4"/>
        <v>2.8</v>
      </c>
      <c r="R35" s="13">
        <f t="shared" si="5"/>
        <v>3.92</v>
      </c>
      <c r="S35" s="7">
        <v>0</v>
      </c>
      <c r="T35" s="18"/>
    </row>
    <row r="36" ht="27.6" spans="1:20">
      <c r="A36" s="7">
        <v>48</v>
      </c>
      <c r="B36" s="7">
        <v>81772534</v>
      </c>
      <c r="C36" s="8" t="s">
        <v>121</v>
      </c>
      <c r="D36" s="7" t="s">
        <v>18</v>
      </c>
      <c r="E36" s="7" t="s">
        <v>122</v>
      </c>
      <c r="F36" s="7" t="s">
        <v>57</v>
      </c>
      <c r="G36" s="7">
        <v>14</v>
      </c>
      <c r="H36" s="7">
        <v>3.5</v>
      </c>
      <c r="I36" s="13">
        <f t="shared" si="3"/>
        <v>7</v>
      </c>
      <c r="J36" s="7">
        <v>1.4</v>
      </c>
      <c r="K36" s="7">
        <v>0</v>
      </c>
      <c r="L36" s="7">
        <v>0</v>
      </c>
      <c r="M36" s="7">
        <v>0</v>
      </c>
      <c r="N36" s="7">
        <v>0</v>
      </c>
      <c r="O36" s="7">
        <v>0</v>
      </c>
      <c r="P36" s="14">
        <v>1.4</v>
      </c>
      <c r="Q36" s="7">
        <f t="shared" si="4"/>
        <v>3.5</v>
      </c>
      <c r="R36" s="13">
        <f t="shared" si="5"/>
        <v>4.9</v>
      </c>
      <c r="S36" s="7">
        <v>0</v>
      </c>
      <c r="T36" s="18"/>
    </row>
    <row r="37" ht="27.6" spans="1:20">
      <c r="A37" s="7">
        <v>49</v>
      </c>
      <c r="B37" s="7">
        <v>81772702</v>
      </c>
      <c r="C37" s="8" t="s">
        <v>123</v>
      </c>
      <c r="D37" s="7" t="s">
        <v>18</v>
      </c>
      <c r="E37" s="7" t="s">
        <v>124</v>
      </c>
      <c r="F37" s="7" t="s">
        <v>57</v>
      </c>
      <c r="G37" s="7">
        <v>11.2</v>
      </c>
      <c r="H37" s="7">
        <v>2.8</v>
      </c>
      <c r="I37" s="13">
        <f t="shared" si="3"/>
        <v>5.6</v>
      </c>
      <c r="J37" s="7">
        <v>1.12</v>
      </c>
      <c r="K37" s="7">
        <v>0</v>
      </c>
      <c r="L37" s="7">
        <v>0</v>
      </c>
      <c r="M37" s="7">
        <v>0</v>
      </c>
      <c r="N37" s="7">
        <v>0</v>
      </c>
      <c r="O37" s="7">
        <v>0</v>
      </c>
      <c r="P37" s="14">
        <v>1.12</v>
      </c>
      <c r="Q37" s="7">
        <f t="shared" si="4"/>
        <v>2.8</v>
      </c>
      <c r="R37" s="13">
        <f t="shared" si="5"/>
        <v>3.92</v>
      </c>
      <c r="S37" s="7">
        <v>0</v>
      </c>
      <c r="T37" s="18"/>
    </row>
    <row r="38" ht="41.4" spans="1:20">
      <c r="A38" s="7">
        <v>50</v>
      </c>
      <c r="B38" s="7">
        <v>81773037</v>
      </c>
      <c r="C38" s="8" t="s">
        <v>125</v>
      </c>
      <c r="D38" s="7" t="s">
        <v>18</v>
      </c>
      <c r="E38" s="7" t="s">
        <v>126</v>
      </c>
      <c r="F38" s="7" t="s">
        <v>57</v>
      </c>
      <c r="G38" s="7">
        <v>9.8</v>
      </c>
      <c r="H38" s="7">
        <v>2.45</v>
      </c>
      <c r="I38" s="13">
        <f t="shared" si="3"/>
        <v>4.9</v>
      </c>
      <c r="J38" s="7">
        <v>0.98</v>
      </c>
      <c r="K38" s="7">
        <v>0</v>
      </c>
      <c r="L38" s="7">
        <v>0</v>
      </c>
      <c r="M38" s="7">
        <v>0</v>
      </c>
      <c r="N38" s="7">
        <v>0</v>
      </c>
      <c r="O38" s="7">
        <v>0</v>
      </c>
      <c r="P38" s="14">
        <v>0.98</v>
      </c>
      <c r="Q38" s="7">
        <f t="shared" si="4"/>
        <v>2.45</v>
      </c>
      <c r="R38" s="13">
        <f t="shared" si="5"/>
        <v>3.43</v>
      </c>
      <c r="S38" s="7">
        <v>0</v>
      </c>
      <c r="T38" s="18"/>
    </row>
    <row r="39" ht="41.4" spans="1:20">
      <c r="A39" s="7">
        <v>51</v>
      </c>
      <c r="B39" s="7">
        <v>81773041</v>
      </c>
      <c r="C39" s="8" t="s">
        <v>127</v>
      </c>
      <c r="D39" s="7" t="s">
        <v>18</v>
      </c>
      <c r="E39" s="7" t="s">
        <v>128</v>
      </c>
      <c r="F39" s="7" t="s">
        <v>57</v>
      </c>
      <c r="G39" s="7">
        <v>11</v>
      </c>
      <c r="H39" s="7">
        <v>2.75</v>
      </c>
      <c r="I39" s="13">
        <f t="shared" si="3"/>
        <v>5.5</v>
      </c>
      <c r="J39" s="7">
        <v>1.1</v>
      </c>
      <c r="K39" s="7">
        <v>0</v>
      </c>
      <c r="L39" s="7">
        <v>0</v>
      </c>
      <c r="M39" s="7">
        <v>0</v>
      </c>
      <c r="N39" s="7">
        <v>0</v>
      </c>
      <c r="O39" s="7">
        <v>0</v>
      </c>
      <c r="P39" s="14">
        <v>1.1</v>
      </c>
      <c r="Q39" s="7">
        <f t="shared" si="4"/>
        <v>2.75</v>
      </c>
      <c r="R39" s="13">
        <f t="shared" si="5"/>
        <v>3.85</v>
      </c>
      <c r="S39" s="7">
        <v>0</v>
      </c>
      <c r="T39" s="18"/>
    </row>
    <row r="40" ht="27.6" spans="1:20">
      <c r="A40" s="7">
        <v>52</v>
      </c>
      <c r="B40" s="7">
        <v>81773141</v>
      </c>
      <c r="C40" s="8" t="s">
        <v>129</v>
      </c>
      <c r="D40" s="7" t="s">
        <v>18</v>
      </c>
      <c r="E40" s="7" t="s">
        <v>130</v>
      </c>
      <c r="F40" s="7" t="s">
        <v>57</v>
      </c>
      <c r="G40" s="7">
        <v>11.76</v>
      </c>
      <c r="H40" s="7">
        <v>2.94</v>
      </c>
      <c r="I40" s="13">
        <f t="shared" si="3"/>
        <v>5.88</v>
      </c>
      <c r="J40" s="7">
        <v>1.176</v>
      </c>
      <c r="K40" s="7">
        <v>0</v>
      </c>
      <c r="L40" s="7">
        <v>0</v>
      </c>
      <c r="M40" s="7">
        <v>0</v>
      </c>
      <c r="N40" s="7">
        <v>0</v>
      </c>
      <c r="O40" s="7">
        <v>0</v>
      </c>
      <c r="P40" s="14">
        <v>1.176</v>
      </c>
      <c r="Q40" s="7">
        <f t="shared" si="4"/>
        <v>2.94</v>
      </c>
      <c r="R40" s="13">
        <f t="shared" si="5"/>
        <v>4.116</v>
      </c>
      <c r="S40" s="7">
        <v>0</v>
      </c>
      <c r="T40" s="18"/>
    </row>
    <row r="41" ht="27.6" spans="1:20">
      <c r="A41" s="7">
        <v>53</v>
      </c>
      <c r="B41" s="7">
        <v>81773245</v>
      </c>
      <c r="C41" s="8" t="s">
        <v>131</v>
      </c>
      <c r="D41" s="7" t="s">
        <v>18</v>
      </c>
      <c r="E41" s="7" t="s">
        <v>132</v>
      </c>
      <c r="F41" s="7" t="s">
        <v>57</v>
      </c>
      <c r="G41" s="7">
        <v>11</v>
      </c>
      <c r="H41" s="7">
        <v>2.75</v>
      </c>
      <c r="I41" s="13">
        <f t="shared" si="3"/>
        <v>5.5</v>
      </c>
      <c r="J41" s="7">
        <v>1.1</v>
      </c>
      <c r="K41" s="7">
        <v>0</v>
      </c>
      <c r="L41" s="7">
        <v>0</v>
      </c>
      <c r="M41" s="7">
        <v>0</v>
      </c>
      <c r="N41" s="7">
        <v>0</v>
      </c>
      <c r="O41" s="7">
        <v>0</v>
      </c>
      <c r="P41" s="14">
        <v>1.1</v>
      </c>
      <c r="Q41" s="7">
        <f t="shared" si="4"/>
        <v>2.75</v>
      </c>
      <c r="R41" s="13">
        <f t="shared" si="5"/>
        <v>3.85</v>
      </c>
      <c r="S41" s="7">
        <v>0</v>
      </c>
      <c r="T41" s="18"/>
    </row>
    <row r="42" ht="27.6" spans="1:20">
      <c r="A42" s="7">
        <v>54</v>
      </c>
      <c r="B42" s="7">
        <v>81773486</v>
      </c>
      <c r="C42" s="8" t="s">
        <v>133</v>
      </c>
      <c r="D42" s="7" t="s">
        <v>18</v>
      </c>
      <c r="E42" s="7" t="s">
        <v>134</v>
      </c>
      <c r="F42" s="7" t="s">
        <v>57</v>
      </c>
      <c r="G42" s="7">
        <v>9</v>
      </c>
      <c r="H42" s="7">
        <v>2.25</v>
      </c>
      <c r="I42" s="13">
        <f t="shared" si="3"/>
        <v>4.5</v>
      </c>
      <c r="J42" s="7">
        <v>0.9</v>
      </c>
      <c r="K42" s="7">
        <v>0</v>
      </c>
      <c r="L42" s="7">
        <v>0</v>
      </c>
      <c r="M42" s="7">
        <v>0</v>
      </c>
      <c r="N42" s="7">
        <v>0</v>
      </c>
      <c r="O42" s="7">
        <v>0</v>
      </c>
      <c r="P42" s="14">
        <v>0.9</v>
      </c>
      <c r="Q42" s="7">
        <f t="shared" si="4"/>
        <v>2.25</v>
      </c>
      <c r="R42" s="13">
        <f t="shared" si="5"/>
        <v>3.15</v>
      </c>
      <c r="S42" s="7">
        <v>0</v>
      </c>
      <c r="T42" s="18"/>
    </row>
  </sheetData>
  <autoFilter xmlns:etc="http://www.wps.cn/officeDocument/2017/etCustomData" ref="A1:T42" etc:filterBottomFollowUsedRange="0">
    <sortState ref="A1:T42">
      <sortCondition ref="B1:B153"/>
    </sortState>
    <extLst/>
  </autoFilter>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第二附属医院-发放 -核对 大学</vt:lpstr>
      <vt:lpstr>第二附属医院-发放 (2017)以此为准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秦浙学</cp:lastModifiedBy>
  <dcterms:created xsi:type="dcterms:W3CDTF">2015-06-05T18:19:00Z</dcterms:created>
  <dcterms:modified xsi:type="dcterms:W3CDTF">2025-01-23T12:32:24Z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454AAC4056304216BC051A48D047E971_12</vt:lpwstr>
  </property>
  <property fmtid="{D5CDD505-2E9C-101B-9397-08002B2CF9AE}" pid="3" name="KSOProductBuildVer">
    <vt:lpwstr>2052-12.1.0.18334</vt:lpwstr>
  </property>
</Properties>
</file>